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E:\!!! ORDIN GS IMM 19.12.2023\"/>
    </mc:Choice>
  </mc:AlternateContent>
  <xr:revisionPtr revIDLastSave="0" documentId="13_ncr:1_{D2442AA6-D549-4E5C-9113-1258C7B9C6E8}" xr6:coauthVersionLast="47" xr6:coauthVersionMax="47" xr10:uidLastSave="{00000000-0000-0000-0000-000000000000}"/>
  <bookViews>
    <workbookView xWindow="-108" yWindow="-108" windowWidth="23256" windowHeight="12456" activeTab="1" xr2:uid="{00000000-000D-0000-FFFF-FFFF00000000}"/>
  </bookViews>
  <sheets>
    <sheet name="grila ETF" sheetId="1" r:id="rId1"/>
    <sheet name="grila ETF ITI VJ"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2" i="1" l="1"/>
  <c r="D69" i="1"/>
  <c r="D32" i="1"/>
  <c r="C17" i="2"/>
  <c r="C21" i="2"/>
  <c r="C30" i="2"/>
  <c r="C43" i="2"/>
  <c r="C66" i="2"/>
  <c r="C61" i="2"/>
  <c r="C6" i="2" l="1"/>
  <c r="C78" i="2" s="1"/>
  <c r="D58" i="1"/>
  <c r="D68" i="1"/>
  <c r="D17" i="1" l="1"/>
  <c r="D46" i="1"/>
  <c r="D37" i="1"/>
  <c r="D27" i="1"/>
  <c r="D22" i="1"/>
  <c r="D7" i="1"/>
  <c r="D52" i="1"/>
  <c r="D64" i="1"/>
  <c r="D63" i="1" s="1"/>
  <c r="D6" i="1" l="1"/>
  <c r="D45" i="1"/>
  <c r="D80" i="1" l="1"/>
</calcChain>
</file>

<file path=xl/sharedStrings.xml><?xml version="1.0" encoding="utf-8"?>
<sst xmlns="http://schemas.openxmlformats.org/spreadsheetml/2006/main" count="197" uniqueCount="127">
  <si>
    <t>C.</t>
  </si>
  <si>
    <t>D</t>
  </si>
  <si>
    <t>Proiectul include măsuri care contribuie în mod substanțial la obiectivele de mediu</t>
  </si>
  <si>
    <t>d) solicitantul deține o certificare EMAS / ISO 14001 validă la data depunerii cererii de finanțare</t>
  </si>
  <si>
    <t>Criteriu</t>
  </si>
  <si>
    <t>Punctaj maxim</t>
  </si>
  <si>
    <t>a) &lt;2</t>
  </si>
  <si>
    <t>b) &gt;= 2 si &lt; 3</t>
  </si>
  <si>
    <t>c) &gt;= 3 si &lt; 4</t>
  </si>
  <si>
    <t>d) &gt;= 4 si &lt; 5</t>
  </si>
  <si>
    <t>Viabilitatea proiectului si calitatea planului de afaceri</t>
  </si>
  <si>
    <t>Capacitatea financiară a solicitantului</t>
  </si>
  <si>
    <t>Punctajul în cadrul acestui subcriteriu este cumulativ. Nu se acordă punctaje intermediare.</t>
  </si>
  <si>
    <t>Punctajul în cadrul acestui subcriteriu nu este cumulativ. Nu se acordă punctaje intermediare.</t>
  </si>
  <si>
    <t>Localizarea investiției propuse a fi realizate în cadrul proiectului vizează:</t>
  </si>
  <si>
    <r>
      <t>A.</t>
    </r>
    <r>
      <rPr>
        <sz val="11"/>
        <rFont val="Calibri"/>
        <family val="2"/>
        <scheme val="minor"/>
      </rPr>
      <t> </t>
    </r>
  </si>
  <si>
    <r>
      <t>B.</t>
    </r>
    <r>
      <rPr>
        <sz val="11"/>
        <rFont val="Calibri"/>
        <family val="2"/>
        <scheme val="minor"/>
      </rPr>
      <t> </t>
    </r>
  </si>
  <si>
    <t>Punctajul în cadrul acestui subcriteriu nu este cumulativ. Nu se acordă punctaje intermediare. Pentru apelul de proiecte ITI Valea Jiului acest criteriu nu se aplica, punctajul fiind transferat la calitatea planului de afaceri.</t>
  </si>
  <si>
    <t xml:space="preserve">b) Se are în vedere și se justifică în cadrul planului de afaceri utilizarea de materii prime locale (sursa unor materii prime utilizate în procesul productiv să fie din județ, iar acest aspect se va justifica și demonstra în cadrul secțiunii specifice din planul de afaceri) ? </t>
  </si>
  <si>
    <t>c) Presupune un caracter inovativ prin inovare de produs și/sau serviciu și/sau proces?</t>
  </si>
  <si>
    <t xml:space="preserve">a) &gt;= 50% </t>
  </si>
  <si>
    <t>b) &gt;= 30% si &lt; 50%</t>
  </si>
  <si>
    <t>c) &gt;= 10% si &lt; 30%</t>
  </si>
  <si>
    <t>Utilizarea materiilor secundare/locale și caracterul inovativ al investiției productivă propuse prin proiect</t>
  </si>
  <si>
    <t>A.</t>
  </si>
  <si>
    <t>Acces la noi piețe  și caracterul inovativ al investiției productivă propuse prin proiect</t>
  </si>
  <si>
    <t>b) Presupune un caracter inovativ prin inovare de produs și/sau serviciu și/sau proces sau activități care produc inovație în materia de servicii, produse și procese sau în materie de comercializare și organizare</t>
  </si>
  <si>
    <t>B.</t>
  </si>
  <si>
    <t>Proiectul include măsuri de dezvoltare durabilă care contribuie în mod substanțial la obiectivele de mediu</t>
  </si>
  <si>
    <t>b) utilizarea unor sisteme/instalații/echipamente de încălzire/răcire, climatizare, de ventilare mecanică si altele, în scopul reducerii consumului energetic din surse convenționale și a emisiilor de gaze cu efect de seră, optimizând consumul instalațiilor și a fluxului tehnologic</t>
  </si>
  <si>
    <t>TOTAL</t>
  </si>
  <si>
    <t>c) în restul ariei geografice vizate de apelul de proiecte</t>
  </si>
  <si>
    <t>Investiția include măsuri de asigurare a egalității de șanse și tratament pentru  adaptarea infrastructurii, inclusiv a echipamentelor și utilajelor pentru accesul și operarea de către persoane cu dizabilități</t>
  </si>
  <si>
    <t>B1</t>
  </si>
  <si>
    <t>B2</t>
  </si>
  <si>
    <t>B3</t>
  </si>
  <si>
    <t>C1</t>
  </si>
  <si>
    <t>D1</t>
  </si>
  <si>
    <t>D2</t>
  </si>
  <si>
    <t>A8</t>
  </si>
  <si>
    <t>Măsuri de instruire de tip inițiere, calificare, recalificare,  perfecționare, specializare cu recunoaștere naționala adresate persoanelor angajate pentru ocuparea locurilor de munca nou create ca urmare a implementării investiției propuse. Investițiile pot include costuri de formare profesională pentru angajarea şomerilor de peste 45 de ani, unici susţinători ai familiilor monoparentale, șomerilor de lungă durată sau tinerilor NEET, cf. Legii 76 / 2002.</t>
  </si>
  <si>
    <t>A7</t>
  </si>
  <si>
    <t>b)	Proiectul nu include astfel de masuri</t>
  </si>
  <si>
    <t xml:space="preserve">c)	Pentru un minim de 30% din numărul de locuri de muncă propuse a fi create, solicitantul se angajează să le ocupe cu persoane din cel puțin una din categoriile diferite de mai jos:              
•tinerii cu vârsta de până la 29 ani,
•persoanele cu vârsta de peste 55 de ani, 
•femeile
•persoanele care se încadrează în categoria lucrătorilor defavorizați, a celor extrem de defavorizați și a lucrătorilor cu handicap. </t>
  </si>
  <si>
    <t>A6</t>
  </si>
  <si>
    <t>A5</t>
  </si>
  <si>
    <t>Utilizarea materiilor secundare/locale în fluxul investiției productive propuse prin proiect</t>
  </si>
  <si>
    <t>A4</t>
  </si>
  <si>
    <t>A3</t>
  </si>
  <si>
    <t>A2</t>
  </si>
  <si>
    <t>A1</t>
  </si>
  <si>
    <t>Contribuția proiectului la realizarea obiectivului acțiunii/priorității/obiectivului PTJ</t>
  </si>
  <si>
    <t>a) zonele defavorizate și/sau comunitățile marginalizate, inclusiv zone rurale marginalizate din aria geografică aplicabilă apelului de proiecte</t>
  </si>
  <si>
    <t>Locurile de muncă propuse a fi create prin proiect sunt, prioritar, avute în vedere pentru:</t>
  </si>
  <si>
    <t>a) În zona vizată de apel înainte de lansarea ghidului în consultare, 27 aprilie 2023</t>
  </si>
  <si>
    <t>b) În zona vizată de apel după lansarea ghidului în consultare, 27 aprilie 2023</t>
  </si>
  <si>
    <t>c) În afara zonei vizate de apel</t>
  </si>
  <si>
    <t xml:space="preserve">c)  &gt;=0% și &lt;7,5% </t>
  </si>
  <si>
    <t>b) &gt;=7,5% și &lt;15%</t>
  </si>
  <si>
    <t>a)  &gt;=15%</t>
  </si>
  <si>
    <t>d) &lt; 5%</t>
  </si>
  <si>
    <t>c) &gt;= 5% si &lt; 10%</t>
  </si>
  <si>
    <t>a) &gt;= 15%</t>
  </si>
  <si>
    <t>b) &gt;= 10% si &lt;15%</t>
  </si>
  <si>
    <t>b) Investiția nu include măsuri suplimentare față de minimul legal cu privire la asigurara egalității de șanse și tratament și a accesibilității pentru persoanele cu dizabilități, în ceea ce privește accesul acestora la infrastructură și operarea de către acestea a  echipamentelor și utilajelor.</t>
  </si>
  <si>
    <t>Investiția vizează domeniile identificate expres în cadrul fiecărei priorități PTJ 2021-2027 sau   corespunde unuia dintre sectoarele din strategiile regionale de specializare inteligentă și se încadrează în obiectivele liniei de finanțare definite conform ghidului solicitantului</t>
  </si>
  <si>
    <t>c) Investiția se realizează într-unul dintre domeniile excluse de aria de aplicare a actelor normative menționate la litera a) și/sau implică investiții în instalațiile industriale existente, inclusiv cele vizate de sistemul Uniunii de comercializare a certificatelor de emisii menționate in Anexa I la  directiva Directiva 2003/87/CE</t>
  </si>
  <si>
    <t>Punctajul în cadrul acestui subcriteriu nu este cumulativ. Nu se acordă punctaje intermediare.  Punctarea cu 0 criteriul A, subcriteriul A1, lit. c) va conduce la respingerea cererii de finanțare, indiferent de numărul total de puncte cumulat obținut pentru restul criteriilor. În cazul în care proiectul nu se încadrează în niciuna dintre situațiile menționate la pct. a), b) sau c) de mai sus, criteriul nu se aplică. În cadrul Ghidului solicitantului se va preciza modalitatea în care se va reflecta acest aspect în SMIS2021.</t>
  </si>
  <si>
    <t>Localizarea sediului social al aplicatului și/sau a punctului de lucru cu desfășurare de activitate economica in zona vizata de apel</t>
  </si>
  <si>
    <t>b) Se are în vedere și se justifică în cadrul planului de afaceri utilizarea de materii prime locale (sursa unor materii prime utilizate în procesul productiv să fie din județ, iar acest aspect se va justifica și demonstra în cadrul secțiunii specifice din planul de afaceri)</t>
  </si>
  <si>
    <t>b) în alte zone rurale din aria geografică aplicabilă apelului de proiecte, cu excepția celor incluse în cadrul punctului a) de mai sus</t>
  </si>
  <si>
    <t>Măsuri de instruire de tip inițiere, calificare, recalificare,  perfecționare, specializare cu recunoaștere naționala adresate persoanelor angajate pentru ocuparea locurilor de munca nou create ca urmare a implementării investiției propuse. Investițiile pot include costuri de formare profesională pentru angajarea șomerilor de peste 45 de ani, unici susținători ai familiilor monoparentale, șomerilor de lungă durată sau tinerilor NEET, cf. Legii 76 / 2002</t>
  </si>
  <si>
    <t>Investiția productivă este promovată de o întreprindere a cărui acționariat este în procent de 50% sau mai mare format din femei? (criteriul se referă la procentul acțiunilor deținute de femei înainte de 27.04.2023)</t>
  </si>
  <si>
    <t>Contribuția proiectului la obiectivele de mediu și egalitatea de șanse, de tratament și accesibilitatea pentru persoanele cu dizabilități</t>
  </si>
  <si>
    <t>a) utilizarea  energiei din surse regenerabile prin montarea/ instalarea unor de sisteme alternative de producere a energiei electrice și/sau termice pentru fluxul de producție asociat investiției productive, precum instalații cu captatoare solare termice sau electrice, instalații cu panouri fotovoltaice/fototermice</t>
  </si>
  <si>
    <t>b) utilizarea unor sisteme/instalații/echipamente de încălzire/răcire, climatizare, de ventilare mecanică si altele,  în scopul reducerii consumului  energetic din surse convenționale și a emisiilor de gaze cu efect de seră, optimizând consumul instalațiilor și a fluxului tehnologic</t>
  </si>
  <si>
    <t>e) Proiectul respectă principiul DNSH, fiind prevăzute măsuri conform Orientării tehnice privind aplicarea principiului de „a nu aduce prejudicii semnificative” RRF și conform Regulamentul (UE) 2020/852 privind instituirea unui cadru care să faciliteze investițiile durabile și de modificare a Regulamentului (UE) 2019/2088 (”Regulamentul privind taxonomia”), analizei DNSH de la nivelul PTJ 2021-2027 inclusă în cadrul ghidului solicitantului, cu excepția măsurilor prevăzute la punctele a-c de mai sus</t>
  </si>
  <si>
    <t>Investiția include măsuri de asigurare a egalității de șanse și tratament pentru  adaptarea infrastructurii, inclusiv a echipamentelor și utilajelor pentru accesul și operarea de către persoane cu dizabilități (suplimentar/complementar fata de prevederile minime legale)</t>
  </si>
  <si>
    <t>a) Investiția include măsuri suplimentare față de minimul legal cu privire la asigurarea egalității de șanse și tratament sau a accesibilității pentru persoanele cu dizabilități, în ceea ce privește accesul acestora la infrastructură și operarea de către acestea a  echipamentelor și utilajelor</t>
  </si>
  <si>
    <t>b) Investiția nu include măsuri suplimentare față de minimul legal cu privire la asigurara egalității de șanse și tratament și a accesibilității pentru persoanele cu dizabilități, în ceea ce privește accesul acestora la infrastructură și operarea de către acestea a  echipamentelor și utilajelor</t>
  </si>
  <si>
    <t>a) Investiția se realizează într-unul dintre domeniile identificate expres în cadrul fiecărei priorități PTJ 2021-2027 și nu este exclus din domeniile de aplicare ale:
- Regulamentului UE 1060/2021, cu modificările și completările ulterioare;
- Regulamentului UE 1056/2021, cu modificările și completările ulterioare;
- Regulamentului UE 651/2014, cu modificările și completările ulterioare
- Regulamentului UE 1407/2013, cu modificările și completările ulterioare.
- Analiza DNSH de la nivelul PTJ 2021-2027 sau nu se în cadrează în activitățile cuprinse in Anexa I Directiva 2003/87/CE de stabilire a unui sistem de comercializare a cotelor de emisie de gaze cu efect de seră în cadrul Comunității și de modificare a Directivei 96/61/CE
Investițiile în instalațiile industriale existente inclusiv cele vizate de sistemul Uniunii de comercializare a certificatelor de emisii nu sunt eligibile în cadrul apelurilor de proiecte aferente prezentei metodologii. Pentru investițiile care îndeplinesc condițiile din Regulamentul 2139/2021 se vor avea în vedere prevederile specifice din ghidul solicitantului</t>
  </si>
  <si>
    <t>Investiția vizează prioritățile de dezvoltare economică în Strategia Valea Jiului, domeniile identificate expres în cadrul fiecărei priorități PTJ 2021-2027,  și corespunde unuia dintre sectoarele din strategiile regionale de specializare inteligentă și se încadrează în obiectivele liniei de finanțare definite conform ghidului solicitantului</t>
  </si>
  <si>
    <t>Punctajul în cadrul acestui subcriteriu nu este cumulativ. Nu se acordă punctaje intermediare. Punctarea cu 0 criteriul A, subcriteriul A1, lit. c) va conduce la respingerea cererii de finanțare, indiferent de numărul total de puncte cumulat obținut pentru restul criteriilor. În cazul în care proiectul nu se încadrează în niciuna dintre situațiile menționate la pct. a), b) sau c) de mai sus, criteriul nu se aplică. În cadrul Ghidului solicitantului se va preciza modalitatea în care se va reflecta acest aspect în SMIS2021.</t>
  </si>
  <si>
    <t>Localizarea sediului social și/sau a punctului de lucru cu desfășurare de activitate economica in zona vizata de apel</t>
  </si>
  <si>
    <t>a) Se are în vedere și se justifică în cadrul planului de afaceri utilizarea de materii prime secundare în fluxul de producție? Resursele respective  provin din activități de reciclare, reparare și reutilizare, în corelare cu Strategia pentru economia circulară și a planului de acțiune aferent.
Pentru utilizarea de materii prime secundare (materii care provin din procese de reciclare). Proveniența va putea fi demonstrată, cu contracte comerciale cu furnizori de astfel de produse realizate din materiale reciclabile, confirmate prin certificate de producător și/sau prin oferte comerciale sau precontracte. Cantitatea de materii prime utilizate  va fi în corelare  cu serviciile prestate în corelare cu tipurile de investiție (investiții productive, inclusiv investiții în servicii). De asemenea, solicitantul poate demonstra îndeplinirea acestui criteriu dacă își asumă preluarea materiilor prime secundare și reutilizarea acestora în regie proprie.</t>
  </si>
  <si>
    <t>a)	Proiectul include astfel de masuri pentru minimum de 20% din persoanele angajate pentru ocuparea locurilor de munca nou create</t>
  </si>
  <si>
    <t>a) Investiția productivă este promovată de o întreprindere a cărui acționariat este în procent de 50% sau mai mare format din femei? (criteriul se referă la procentul acțiunilor deținute de femei  înainte de 27.04.2023)</t>
  </si>
  <si>
    <t>Rata profitului din exploatare  în anul fiscal anterior deschiderii apelului de proiecte (Profitul din exploatare/ Cifra de afaceri neta)</t>
  </si>
  <si>
    <t>a) utilizarea energiei din surse regenerabile prin montarea/ instalarea unor de sisteme alternative de producere a energiei electrice și/sau termice pentru fluxul de producție asociat investiției productive, precum instalații cu captatoare solare termice sau electrice, instalații cu panouri fotovoltaice/fototermice</t>
  </si>
  <si>
    <t>c)	Pentru un minim de 30% din numărul de locuri de muncă propuse a fi create, solicitantul se angajează să le ocupe cu persoane din cel puțin una din categoriile diferite de mai jos:              
- tinerii cu vârsta de până la 29 ani, 
- persoanele cu vârsta de peste 55 de ani,
- femeile,
- persoanele care se încadrează în categoria lucrătorilor defavorizați, a celor extrem de defavorizați și a lucrătorilor cu handicap.</t>
  </si>
  <si>
    <t>b) Proiectul nu include astfel de măsuri</t>
  </si>
  <si>
    <t xml:space="preserve">a) Proiectul include astfel de măsuri pentru minimum de 20% din persoanele angajate pentru ocuparea locurilor de munca nou create 
</t>
  </si>
  <si>
    <t>Punctajul în cadrul acestui subcriteriu este cumulativ. Nu se acordă punctaje intermediare. Punctarea cu 0 la punctul e) va conduce la respingerea cererii de finanțare, indiferent de numărul total de puncte cumulat obținut pentru restul criteriilor.</t>
  </si>
  <si>
    <t>a) Investiția vizează prioritățile de dezvoltare economică în Strategia Valea Jiului și se realizează într-unul dintre domeniile identificate expres în cadrul fiecărei priorități PTJ 2021-2027, în conformitate cu justificările din cererea de finanțare și anexele la acestea și nu este exclus din domeniile de aplicare ale:
- Regulamentului UE 1060/2021, cu modificările și completările ulterioare;
- Regulamentului UE 1056/2021, cu modificările și completările ulterioare;
- Regulamentului UE 651/2014, cu modificările și completările ulterioare
- Regulamentului UE 1407/2013, cu modificările și completările ulterioare.
- Analiza DNSH de la nivelul PTJ 2021-2027 sau nu se încadrează în activitățile cuprinse in Anexa I Directiva 2003/87/CE de stabilire a unui sistem de comercializare a cotelor de emisie de gaze cu efect de seră în cadrul Comunității și de modificare a Directivei 96/61/CE.
Investițiile în instalațiile industriale existente inclusiv cele vizate de sistemul Uniunii de comercializare a certificatelor de emisii nu sunt eligibile în cadrul apelurilor de proiecte aferente prezentei metodologii. Pentru investițiile care îndeplinesc condițiile din Regulamentul 2139/2021 se vor avea în vedere prevederile specifice din ghidul solicitantului.</t>
  </si>
  <si>
    <t>c) Investiția se realizează într-unul dintre domeniile excluse de aria de aplicare a actelor normative menționate la litera a) și/sau implică investiții în instalațiile industriale existente, inclusiv cele vizate de sistemul Uniunii de comercializare a certificatelor de emisii menționate in Anexa I la  directiva Directiva 2003/87/CE.</t>
  </si>
  <si>
    <t>b) Investiția vizează prioritățile de dezvoltare economică în Strategia Valea Jiului și se realizează într-unul dintre domeniile identificate expres în cadrul strategiei regionale de specializare inteligentă în conformitate cu justificările din cererea de finanțare și anexele la acestea și nu este exclus de unul din actele normative aplicabile mai sus menționate.</t>
  </si>
  <si>
    <t>a) Proiectul are în vedere extinderea/ intrarea pe noi piețe externe sau interne</t>
  </si>
  <si>
    <t>b) Investitia productiva nu este promovată de o întreprindere care îndeplinește condițiile de la lit. a)</t>
  </si>
  <si>
    <t>e) Proiectul respectă principiul DNSH, fiind prevăzute măsuri conform Orientării tehnice privind aplicarea principiului de „a nu aduce prejudicii semnificative” RRF și conform Regulamentul (UE) 2020/852 privind instituirea unui cadru care să faciliteze investițiile durabile și de modificare a Regulamentului (UE) 2019/2088 (”Regulamentul privind taxonomia”), analizei DNSH de la nivelul PTJ 2021-2027, cu excepția măsurilor prevăzute la punctele a-c de mai sus.</t>
  </si>
  <si>
    <t>Viabilitatea proiectului si calitatea planului de afaceri (corelat cu periaoda de durabilitate)</t>
  </si>
  <si>
    <t xml:space="preserve">Neîndeplinirea uneia dintre cerințele de la punctul a) va duce la acordarea de 0 puncte pentru acest subcriteriu și la respingerea cererii de finanțare, indiferent de numărul total de puncte cumulat obținut pentru restul criteriilor. Nu se acordă punctaje intermediare. </t>
  </si>
  <si>
    <t>a) Investiția include măsuri suplimentare față de minimul legal cu privire la asigurarea egalității de șanse și tratament și a accesibilității pentru persoanele cu dizabilități, în ceea ce privește accesul acestora la infrastructură și operarea de către acestea a  echipamentelor și utilajelor.</t>
  </si>
  <si>
    <r>
      <rPr>
        <b/>
        <sz val="9"/>
        <rFont val="Calibri"/>
        <family val="2"/>
        <scheme val="minor"/>
      </rPr>
      <t>Notă privind Criteriul A3 b)</t>
    </r>
    <r>
      <rPr>
        <sz val="9"/>
        <rFont val="Calibri"/>
        <family val="2"/>
        <scheme val="minor"/>
      </rPr>
      <t xml:space="preserve">
Caracterul inovativ al investiției propuse: 
O inovație în afaceri este un produs/serviciu sau un proces de afaceri nou sau îmbunătățit (sau o combinație ale acestora) care diferă semnificativ de produsele sau procesele de afaceri anterioare ale firmei și care a fost introdus pe piață sau pus în uz de către firmă.
Inovarea este o activitate din care rezultă un produs, bun sau serviciu, nou sau semnificativ îmbunătăţit sau un proces nou sau semnificativ îmbunătăţit, o metodă nouă de marketing sau o metodă nouă organizaţională în practicile de afaceri, în organizarea locului de muncă sau în relaţiile externe. Inovarea este bazată pe rezultatele unor tehnologii noi, pe noi combinaţii ale tehnologiei existente sau pe utilizarea altor cunoştinţe obţinute de întreprindere. 
Pentru ca o idee, model, metodă sau prototip nou să fie considerată o inovație, trebuie implementat. Implementarea necesită organizațiilor să depună eforturi sistematice pentru a se asigura că inovația este accesibilă potențialilor utilizatori, fie pentru cei ai organizației propriile procese și proceduri, sau către utilizatori externi pentru produsele sale. Cerința pentru
implementarea este o caracteristică definitorie a inovației care o deosebește de invenții, prototipuri, idei noi etc.
Cel puțin, inovațiile trebuie să conțină caracteristici care nu erau anterior puse la dispoziția utilizatorilor săi de către organizația relevantă. Aceste caracteristici pot fi sau nu nou pentru economie, societate sau o anumită piață. O inovație se poate baza pe produse și procese care erau deja utilizate în alte contexte, de exemplu în alte zone geografice sau piețele produselor. În acest caz, inovația reprezintă un exemplu de difuzie. Inovaţie difuzarea poate genera o valoare economică și socială substanțială și este, în consecință, importantă. 
În cele din urmă, implementarea nu este pasul final pentru o organizație inovatoare. Urmărire activitățile de revizuire a inovațiilor după implementarea lor pot duce la îmbunătățiri minore sau inovații radical noi, de ex. printr-o reproiectare fundamentală sau îmbunătățiri majore. Unele dintre aceste eforturi ulterioare ar putea duce la inovații în sine.
Inovarea de produs (bun sau serviciu) reprezintă introducerea unui bun sau a unui serviciu, nou sau semnificativ îmbunătăţit în privinţa caracteristicilor sau modului său de folosire (aceasta poate include îmbunătăţiri semnificative în privinţa specificaţiilor tehnice, componentelor şi materialelor, software-ului incorporat, uşurinţei de utilizare sau a altor caracteristici funcţionale). Produsele inovate pot fi noi pentru piaţă sau noi numai pentru întreprindere. O întreprindere poate avea inovare de produs chiar dacă acesta nu este nou pentru piaţă, dar este nou pentru întreprindere. Inovațiile de produs pot folosi cunoștințe sau tehnologii noi sau se pot baza pe noi utilizări sau combinații de cunoștințe sau tehnologii existente.
Inovarea de proces reprezintă implementarea unei metode noi sau semnificativ îmbunătăţite de producţie sau livrare (acestea pot include schimbări semnificative de tehnici, echipamente şi/ sau software), cu scopul de reducere a costurilor unitare de producţiei şi distribuţiei, să îmbunătăţească calitatea, să producă sau să distribuie produse noi sau îmbunătăţite semnificativ. O inovare a procesului de afaceri este un proces de afaceri nou sau îmbunătățit pentru unul sau mai multe funcții de afaceri care diferă semnificativ de activitatea anterioară a firmei proceselor și care a fost pus în uz în firmă. Tehnologiile și practicile digitale sunt răspândite în toate procesele de afaceri. Ele sunt folosite pentru a codifica procese și proceduri, pentru a adăuga funcții la procesele existente și pentru a stimula vânzarea de procese ca servicii. Implementarea inovațiilor în procesele de afaceri este prin urmare, adesea legată de adoptarea și modificarea tehnologiilor digitale. De asemenea, o întreprindere poate avea inovare de proces, chiar dacă ea nu este prima care a introdus procesul pe piaţă. 
(Sursa: Guidelines for collecting and interpreting innovation data, ediţia a 4a - OSLO MANUAL, OECD, European Commission, Eurostat, 2018)"</t>
    </r>
  </si>
  <si>
    <t>b) Nu se regăsește în domeniile enumerate menționate la lit. a), dar se regăsește în Strategia regională de dezvoltare inteligentă și nu este exclus de unul din actele normative aplicabile mai sus menționate</t>
  </si>
  <si>
    <t xml:space="preserve">În cazul criteriului C1, lit a), b) se va avea în vedere Rata lichidității curente </t>
  </si>
  <si>
    <r>
      <rPr>
        <b/>
        <sz val="10"/>
        <color theme="1"/>
        <rFont val="Calibri"/>
        <family val="2"/>
        <scheme val="minor"/>
      </rPr>
      <t>Notă privind</t>
    </r>
    <r>
      <rPr>
        <b/>
        <sz val="10"/>
        <rFont val="Calibri"/>
        <family val="2"/>
        <scheme val="minor"/>
      </rPr>
      <t xml:space="preserve"> Criteriul A3 c)</t>
    </r>
    <r>
      <rPr>
        <b/>
        <sz val="9"/>
        <color theme="1"/>
        <rFont val="Calibri"/>
        <family val="2"/>
        <charset val="238"/>
        <scheme val="minor"/>
      </rPr>
      <t xml:space="preserve">
</t>
    </r>
    <r>
      <rPr>
        <sz val="9"/>
        <color theme="1"/>
        <rFont val="Calibri"/>
        <family val="2"/>
        <charset val="238"/>
        <scheme val="minor"/>
      </rPr>
      <t xml:space="preserve">
Caracterul inovativ al investiției propuse: 
O inovație în afaceri este un produs/serviciu sau un proces de afaceri nou sau îmbunătățit (sau o combinație ale acestora) care diferă semnificativ de produsele sau procesele de afaceri anterioare ale firmei și care a fost introdus pe piață sau pus în uz de către firmă.
Inovarea este o activitate din care rezultă un produs, bun sau serviciu, nou sau semnificativ îmbunătăţit sau un proces nou sau semnificativ îmbunătăţit, o metodă nouă de marketing sau o metodă nouă organizaţională în practicile de afaceri, în organizarea locului de muncă sau în relaţiile externe. Inovarea este bazată pe rezultatele unor tehnologii noi, pe noi combinaţii ale tehnologiei existente sau pe utilizarea altor cunoştinţe obţinute de întreprindere. 
Pentru ca o idee, model, metodă sau prototip nou să fie considerată o inovație, trebuie implementat. Implementarea necesită organizațiilor să depună eforturi sistematice pentru a se asigura că inovația este accesibilă potențialilor utilizatori, fie pentru cei ai organizației propriile procese și proceduri, sau către utilizatori externi pentru produsele sale. Cerința pentru
implementarea este o caracteristică definitorie a inovației care o deosebește de invenții, prototipuri, idei noi etc.
Cel puțin, inovațiile trebuie să conțină caracteristici care nu erau anterior puse la dispoziția utilizatorilor săi de către organizația relevantă. Aceste caracteristici pot fi sau nu nou pentru economie, societate sau o anumită piață. O inovație se poate baza pe produse și procese care erau deja utilizate în alte contexte, de exemplu în alte zone geografice sau piețele produselor. În acest caz, inovația reprezintă un exemplu de difuzie. Inovaţie difuzarea poate genera o valoare economică și socială substanțială și este, în consecință, importantă. 
În cele din urmă, implementarea nu este pasul final pentru o organizație inovatoare. Urmărire activitățile de revizuire a inovațiilor după implementarea lor pot duce la îmbunătățiri minore sau inovații radical noi, de ex. printr-o reproiectare fundamentală sau îmbunătățiri majore. Unele dintre aceste eforturi ulterioare ar putea duce la inovații în sine.
Inovarea de produs (bun sau serviciu) reprezintă introducerea unui bun sau a unui serviciu, nou sau semnificativ îmbunătăţit în privinţa caracteristicilor sau modului său de folosire (aceasta poate include îmbunătăţiri semnificative în privinţa specificaţiilor tehnice, componentelor şi materialelor, software-ului incorporat, uşurinţei de utilizare sau a altor caracteristici funcţionale). Produsele inovate pot fi noi pentru piaţă sau noi numai pentru întreprindere. O întreprindere poate avea inovare de produs chiar dacă acesta nu este nou pentru piaţă, dar este nou pentru întreprindere. Inovațiile de produs pot folosi cunoștințe sau tehnologii noi sau se pot baza pe noi utilizări sau combinații de cunoștințe sau tehnologii existente.
Inovarea de proces reprezintă implementarea unei metode noi sau semnificativ îmbunătăţite de producţie sau livrare (acestea pot include schimbări semnificative de tehnici, echipamente şi/ sau software), cu scopul de reducere a costurilor unitare de producţiei şi distribuţiei, să îmbunătăţească calitatea, să producă sau să distribuie produse noi sau îmbunătăţite semnificativ. O inovare a procesului de afaceri este un proces de afaceri nou sau îmbunătățit pentru unul sau mai multe funcții de afaceri care diferă semnificativ de activitatea anterioară a firmei proceselor și care a fost pus în uz în firmă. Tehnologiile și practicile digitale sunt răspândite în toate procesele de afaceri. Ele sunt folosite pentru a codifica procese și proceduri, pentru a adăuga funcții la procesele existente și pentru a stimula vânzarea de procese ca servicii. Implementarea inovațiilor în procesele de afaceri este prin urmare, adesea legată de adoptarea și modificarea tehnologiilor digitale. De asemenea, o întreprindere poate avea inovare de proces, chiar dacă ea nu este prima care a introdus procesul pe piaţă. 
(Sursa: Guidelines for collecting and interpreting innovation data, ediţia a 4a - OSLO MANUAL, OECD, European Commission, Eurostat, 2018)"</t>
    </r>
  </si>
  <si>
    <t>a) Grilă de evaluare tehnico-financiară pentru investiții productive în IMM (cu excepția apelului dedicat ITI Valea Jiului)</t>
  </si>
  <si>
    <t>b) Grilă de evaluare tehnico-financiară pentru investiții productive în IMM (dedicat apelului ITI Valea Jiului)</t>
  </si>
  <si>
    <t>a)	Angajarea de persoane  cu competențe necesare din categoria profesională operatori și asamblori ( cel puțin 1 angajată din această categoria)
Operatorii și asamblatorii operează și monitorizează mașini și echipamente industriale și agricole; conduc și operează trenuri și vehicule cu motor; asamblează piesele componentele produselor conform specificațiilor și procedurilor stricte. Ocuparea locurilor de muncă presupune în principal experiență cu mașinile industriale  și înțelegerea funcționării și funcționalității mașinilor și echipamentelor industriale și agricole, precum și capacitatea de a face față operațiunilor repetitive executate  de mașini și de a se adapta la inovațiile tehnologice. Cele mai multe locuri de muncă de operator de instalații și mașini, precum și locurile de muncă de asamblator necesită finalizarea primei etape de învățământ secundar, iar unele locuri de muncă pot necesita absolvenți de învățământ secundar. Tipurile de locuri de muncă vizate  sunt destinate a fi ocupate de foști  mineri și lucrători în carieră; operatori de mașini de finisare, placare și vopsire a metalelor; operatori de mașini de țesut și de tricotat; operatori de mașini alimentare și produse conexe; operatori de instalații de prelucrare a lemnului și de fabricare a hârtiei; asamblatori de echipamente electrice si electronice; alți lucrători afectați de procesul de tranziție proveniți din întreprinderi de pe întreg lanțul de producție care își transformă procesul de producție și distribuție pe domeniile verzi, etc."</t>
  </si>
  <si>
    <t>Crearea  de noi locuri de munca suplimentare fata de minimul obligatoriu stabilit prin conditiile de eligibilitate
= [(Nr.total - Nr.elig) / Nr.elig] X 100
Nr.total - numărul de locuri de muncă nou create
Nr.elig - numarul minim obligatoriu de locuri de munca nou create, conform condiției de eligibilitate conform secțiunii 3.6 /5.2 la Ghidul solicitantului</t>
  </si>
  <si>
    <t>b)Dacă  se are în vedere  angajarea prioritară (minimum 30%) de persoane care provin din activități economice dintr-o industrie/ramură economică direct afectată de procesul de transformare în contextul procesului de tranziție justă în teritoriile vizate (întreg lanțul de producție, întreprinderile care își transformă procesul de producție pe domeniile verzi).</t>
  </si>
  <si>
    <r>
      <rPr>
        <b/>
        <sz val="9"/>
        <rFont val="Calibri"/>
        <family val="2"/>
        <scheme val="minor"/>
      </rPr>
      <t xml:space="preserve">Notă privind criteriul A4 </t>
    </r>
    <r>
      <rPr>
        <sz val="9"/>
        <rFont val="Calibri"/>
        <family val="2"/>
        <scheme val="minor"/>
      </rPr>
      <t xml:space="preserve">
Zonele defavorizate identificate în conformitate cu Studiul Disparități teritoriale în România (2021), sau alte zone identificate la nivelul teritoriului (exemplu: strategii de dezvoltare județeană, strategii de dezvoltare locale aprobate).
Comunitățile marginalizate în conformitate cu Atlasul comunităților marginalizate disponibil la data lansării apelurilor. 
Zone rurale marginalizate în conformitate cu Atlasul Zonelor Rurale Marginalizate şi al Dezvoltării Umane Locale din România, disponibil la momentul lansării apelurilor.
Având în vedere indisponibilitatea formei actualizate a Atlasul comunităților marginalizate se va utiliza forma existentă a documentului, disponibilă la data deschiderii apelurilor.
Dacă la data deschiderii apelurilor de proiecte in MYSMIS, Atlasul Zonelor Rurale Marginalizate şi al Dezvoltării Umane Locale din România nu este actualizat, proiectul se va analiza pe baza documentului respectiv existent (https://www.mmuncii.ro/j33/images/Documente/Minister/F6_Atlas_Rural_RO_23Mar2016.pdf).  De asemenea, dacă la data deschiderii apelului de proiecte în MYSMIS, există documente aprobate la nivel de județ/local (ex. strategii de dezvoltare) care să identifice alte zone defavorizate la nivelul acestora, acestea vor fi justificate în cadrul cererii de finanțare și se vor anexa extrase din documentele respective, inclusiv aprobarea acestora, pentru a putea fi luate în considerare în procesul de evaluare și selecție a cererilor de finanțare.</t>
    </r>
  </si>
  <si>
    <t>a)	Angajarea de persoane cu competențe necesare categoria profesională operatori și asamblori 
Operatorii și asamblatorii operează și monitorizează mașini și echipamente industriale și agricole; conduc și operează trenuri și vehicule cu motor; asamblează piesele componentele produselor conform specificațiilor și procedurilor stricte. Ocuparea locurilor de muncă presupune în principal experiență cu mașinile industriale  și înțelegerea funcționării și funcționalității mașinilor și echipamentelor industriale și agricole, precum și capacitatea de a face față operațiunilor repetitive executate  de mașini și de a se adapta la inovațiile tehnologice. Cele mai multe locuri de muncă de operator de instalații și mașini, precum și locurile de muncă de asamblator necesită finalizarea primei etape de învățământ secundar, iar unele locuri de muncă pot necesita absolvenți de învățământ secundar. Tipurile de locuri de muncă vizate sunt destinate a fi ocupate de foști mineri și lucrători în carieră; operatori de mașini de finisare, placare și vopsire a metalelor; operatori de mașini de țesut și de tricotat; operatori de mașini alimentare și produse conexe; operatori de instalații de prelucrare a lemnului și de fabricare a hârtiei; asamblatori de echipamente electrice si electronice;alți lucrători afectați de procesul de tranziție proveniți din întreprinderi de pe întreg lanțul de producție și distribuție care își transformă procesul de producție pe domeniile verzi , etc."</t>
  </si>
  <si>
    <t>Raportul dintre cuantumul finantarii solicitate si cifra de afaceri inregistrata înanul fiscal anterior lansării apelului de proiecte</t>
  </si>
  <si>
    <t>a) Planul de afaceri nu pune in evidenta riscuri semnificative pentru viabilitatea proiectului, respectiv:
- indicatorii financiari la 3/5 ani de la finalizarea investiției: Rata de solvabilitate &gt; 1.5 si  Rata lichidității  &gt; 1 si Rata profitului din exploatare &gt; 0 %
- previziunea veniturilor este corelata cu investiția propusa, si susținuta de analiza de piața si strategia de marketing si 
- previziunea cheltuielilor include toate cheltuielile necesare realizării investiției și operării acesteia,  iar estimarea acestora este realista si  justificata pe baza de date si surse de încredere, fiind luată în considerare și estimarea corectă a impozitării în cazul în care în urma implementării proiectului se trece într-o altă categorie de întreprinderile în conformitate cu prevederile Codului Fiscal</t>
  </si>
  <si>
    <t>Rata rentabilității financiare,  în  anul fiscal anterior lansării apelului de proiecte 
(Rezultat net / Capitaluri proprii)</t>
  </si>
  <si>
    <r>
      <t xml:space="preserve">b) Dacă  se are în vedere </t>
    </r>
    <r>
      <rPr>
        <strike/>
        <sz val="11"/>
        <rFont val="Calibri"/>
        <family val="2"/>
      </rPr>
      <t xml:space="preserve"> </t>
    </r>
    <r>
      <rPr>
        <sz val="11"/>
        <rFont val="Calibri"/>
        <family val="2"/>
      </rPr>
      <t xml:space="preserve">angajarea prioritară (minimum 30%) de  persoane /care provin din activități economice dintr-o industrie/ramură economică direct afectată de procesul de transformare în contextul procesului de tranziție justă în teritoriile vizate (întreg lanțul de producție, întreprinderile care iși transformă procesul de producție pe domeniile verzi) </t>
    </r>
  </si>
  <si>
    <t>Crearea de noi locuri de munca suplimentare fata de minimul obligatoriu stabilit prin conditiile de eligibilitate
= [(Nr.total - Nr.elig) / Nr.elig] X 100
Nr.total - numărul de locuri de muncă nou create
Nr.elig - numarul minim obligatoriu de locuri de munca nou create, conform condiției de eligibilitate conform secțiunii 3.6 /5.2 la Ghidul solicitantului</t>
  </si>
  <si>
    <t>Rata rentabilității financiare,  în anul fiscal anterior lansării apelului de proiecte
(Rezultat net / Capitaluri proprii)</t>
  </si>
  <si>
    <t>Raportul dintre cuantumul finanțării solicitate si cifra de afaceri înregistrată în anul fiscal anterior lansării apelului de proiecte</t>
  </si>
  <si>
    <r>
      <t>b) Planul de afaceri  pune in evidenta riscuri semnificative pentru viabilitatea proiectului, respectiv:
- u</t>
    </r>
    <r>
      <rPr>
        <b/>
        <sz val="11"/>
        <rFont val="Calibri"/>
        <family val="2"/>
      </rPr>
      <t xml:space="preserve">nul sau mai mulți dintre indicatorii financiari la 3/5 ani </t>
    </r>
    <r>
      <rPr>
        <sz val="11"/>
        <rFont val="Calibri"/>
        <family val="2"/>
      </rPr>
      <t>de la finalizarea investiției: Rata de solvabilitate &lt;= 1.5 sau  Rata lichidității &lt;=  1 sau Rata profitului din exploatare &lt;= 0  sau 
- desi indicatorii financiari depășesc plafoanele indicate,  previziunea veniturilor nu este corelata cu investiția propusa rezultând supraestimări semnificative ale acestora  si/sau sunt omise categorii de cheltuieli de investiție și operare semnificative  si/sau anumite cheltuieli sunt subdimensionate fără ca estimarea acestora sa fie justificata cu date/ surse de încredere</t>
    </r>
  </si>
  <si>
    <t>c) măsuri pentru minimizarea la sursă a deșeurilor rezultate din activitatea de dezafectare/dezmembrare pentru creșterea gradului de recuperare, reutilizare și reciclare a deșeurilor rezultate (nu se refera la introducerea acestora în fluxul de producție)</t>
  </si>
  <si>
    <t>a) Planul de afaceri nu pune in evidenta riscuri semnificative pentru viabilitatea proiectului, respectiv:
- indicatorii financiari la 3/5 ani de la finalizarea investiției: Rata de solvabilitate &gt; 1.5 si  Rata lichidității  &gt; 1 si Rata profitului din exploatare &gt; 0 %
- previziunea veniturilor este corelata cu investiția propusa, si susținuta de analiza de piața si strategia de marketing si 
- previziunea cheltuielilor include toate cheltuielile necesare realizării investiției și operării acesteia,  iar estimarea acestora este realista si  justificata pe baza de date si surse de încredere, fiind luată în considerare și estimarea corectă a impozitării în cazul în care în urma implementării proiectului se trece într-o altă categorie de întreprinderile în conformitate cu prevederile Codului Fiscal.</t>
  </si>
  <si>
    <t>Anexa 4 la OMIPE nr. 6163/19.12.2023
(Anexa 9b - Grila de evaluare tehnico-financiară pentru investiții productive în IMM (dedicat apelului ITI Valea Jiului la GS aprobat prin OMIPE nr. 4003/2023)</t>
  </si>
  <si>
    <t>Anexa 4 la OMIPE nr. 6163/19.12.2023
(Anexa 9a - Grila de evaluare tehnico-financiară pentru investiții productive în IMM (cu excepția apelului dedicat ITI Valea Jiului) la GS aprobat prin OMIPE nr. 4003/2023</t>
  </si>
  <si>
    <t>b) Planul de afaceri  pune in evidenta riscuri semnificative pentru viabilitatea proiectului, respectiv:
- unul sau mai mulți dintre indicatorii financiari la 3/5 ani de la finalizarea investiției: Rata de solvabilitate &lt;= 1.5 sau  Rata lichidității  &lt;=  1 sau Rata profitului din exploatare &lt;= 0  sau 
- desi indicatorii financiari depășesc plafoanele indicate,  previziunea veniturilor nu este corelata cu investiția propusa rezultând supraestimări semnificative ale acestora  si/sau sunt omise categorii de cheltuieli de investiție și operare semnificative  si/sau anumite cheltuieli sunt subdimensionate fără ca estimarea acestora sa fie justificata cu date/ surse de încredere</t>
  </si>
  <si>
    <t>c) măsuri pentru minimizarea la sursă a deșeurilor rezultate din activitatea de dezafectare/dezmembrare pentru creșterea gradului de recuperare, reutilizare și reciclare a deșeurilor rezultate (nu se refera la introducerea acestora în fluxul de productie)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</si>
</sst>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Calibri"/>
      <family val="2"/>
      <scheme val="minor"/>
    </font>
    <font>
      <b/>
      <sz val="11"/>
      <name val="Calibri"/>
      <family val="2"/>
      <scheme val="minor"/>
    </font>
    <font>
      <sz val="11"/>
      <name val="Calibri"/>
      <family val="2"/>
      <scheme val="minor"/>
    </font>
    <font>
      <i/>
      <sz val="9"/>
      <name val="Calibri"/>
      <family val="2"/>
      <scheme val="minor"/>
    </font>
    <font>
      <sz val="11"/>
      <color rgb="FFFF0000"/>
      <name val="Calibri"/>
      <family val="2"/>
      <scheme val="minor"/>
    </font>
    <font>
      <b/>
      <sz val="11"/>
      <color theme="1"/>
      <name val="Calibri"/>
      <family val="2"/>
      <scheme val="minor"/>
    </font>
    <font>
      <sz val="11"/>
      <color theme="5" tint="-0.249977111117893"/>
      <name val="Calibri"/>
      <family val="2"/>
      <scheme val="minor"/>
    </font>
    <font>
      <sz val="11"/>
      <color rgb="FF000000"/>
      <name val="Calibri"/>
      <family val="2"/>
    </font>
    <font>
      <b/>
      <sz val="11"/>
      <color rgb="FF000000"/>
      <name val="Calibri"/>
      <family val="2"/>
    </font>
    <font>
      <sz val="11"/>
      <color theme="5" tint="-0.249977111117893"/>
      <name val="Calibri"/>
      <family val="2"/>
    </font>
    <font>
      <sz val="11"/>
      <name val="Calibri"/>
      <family val="2"/>
    </font>
    <font>
      <sz val="11"/>
      <color rgb="FF000000"/>
      <name val="Calibri"/>
      <family val="2"/>
      <scheme val="minor"/>
    </font>
    <font>
      <i/>
      <sz val="9"/>
      <color theme="1"/>
      <name val="Calibri"/>
      <family val="2"/>
      <charset val="238"/>
      <scheme val="minor"/>
    </font>
    <font>
      <sz val="9"/>
      <color theme="1"/>
      <name val="Calibri"/>
      <family val="2"/>
      <charset val="238"/>
      <scheme val="minor"/>
    </font>
    <font>
      <b/>
      <sz val="9"/>
      <color theme="1"/>
      <name val="Calibri"/>
      <family val="2"/>
      <charset val="238"/>
      <scheme val="minor"/>
    </font>
    <font>
      <b/>
      <sz val="11"/>
      <color theme="1"/>
      <name val="Calibri"/>
      <family val="2"/>
    </font>
    <font>
      <sz val="9"/>
      <name val="Calibri"/>
      <family val="2"/>
      <scheme val="minor"/>
    </font>
    <font>
      <b/>
      <i/>
      <sz val="9"/>
      <color rgb="FF000000"/>
      <name val="Calibri"/>
      <family val="2"/>
    </font>
    <font>
      <b/>
      <sz val="11"/>
      <color rgb="FFFF0000"/>
      <name val="Calibri"/>
      <family val="2"/>
      <scheme val="minor"/>
    </font>
    <font>
      <i/>
      <sz val="9"/>
      <name val="Calibri"/>
      <family val="2"/>
    </font>
    <font>
      <b/>
      <i/>
      <sz val="9"/>
      <name val="Calibri"/>
      <family val="2"/>
      <scheme val="minor"/>
    </font>
    <font>
      <b/>
      <sz val="11"/>
      <name val="Calibri"/>
      <family val="2"/>
    </font>
    <font>
      <sz val="8"/>
      <name val="Calibri"/>
      <family val="2"/>
      <scheme val="minor"/>
    </font>
    <font>
      <b/>
      <i/>
      <sz val="9"/>
      <name val="Calibri"/>
      <family val="2"/>
    </font>
    <font>
      <b/>
      <sz val="9"/>
      <name val="Calibri"/>
      <family val="2"/>
      <scheme val="minor"/>
    </font>
    <font>
      <b/>
      <sz val="11"/>
      <color rgb="FF0070C0"/>
      <name val="Calibri"/>
      <family val="2"/>
      <scheme val="minor"/>
    </font>
    <font>
      <sz val="9"/>
      <color theme="1"/>
      <name val="Calibri"/>
      <family val="2"/>
      <scheme val="minor"/>
    </font>
    <font>
      <b/>
      <sz val="10"/>
      <color theme="1"/>
      <name val="Calibri"/>
      <family val="2"/>
      <scheme val="minor"/>
    </font>
    <font>
      <b/>
      <sz val="10"/>
      <name val="Calibri"/>
      <family val="2"/>
      <scheme val="minor"/>
    </font>
    <font>
      <strike/>
      <sz val="11"/>
      <name val="Calibri"/>
      <family val="2"/>
    </font>
  </fonts>
  <fills count="8">
    <fill>
      <patternFill patternType="none"/>
    </fill>
    <fill>
      <patternFill patternType="gray125"/>
    </fill>
    <fill>
      <patternFill patternType="solid">
        <fgColor rgb="FF9BC2E6"/>
        <bgColor indexed="64"/>
      </patternFill>
    </fill>
    <fill>
      <patternFill patternType="solid">
        <fgColor rgb="FF3494BA"/>
        <bgColor indexed="64"/>
      </patternFill>
    </fill>
    <fill>
      <patternFill patternType="solid">
        <fgColor theme="0"/>
        <bgColor indexed="64"/>
      </patternFill>
    </fill>
    <fill>
      <patternFill patternType="solid">
        <fgColor rgb="FF9BC2E6"/>
        <bgColor rgb="FF9BC2E6"/>
      </patternFill>
    </fill>
    <fill>
      <patternFill patternType="solid">
        <fgColor rgb="FF3494BA"/>
        <bgColor rgb="FF3494BA"/>
      </patternFill>
    </fill>
    <fill>
      <patternFill patternType="solid">
        <fgColor theme="7" tint="0.59999389629810485"/>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thin">
        <color rgb="FF000000"/>
      </left>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92">
    <xf numFmtId="0" fontId="0" fillId="0" borderId="0" xfId="0"/>
    <xf numFmtId="0" fontId="1" fillId="3" borderId="1" xfId="0" applyFont="1" applyFill="1" applyBorder="1" applyAlignment="1">
      <alignment horizontal="left" vertical="center" wrapText="1"/>
    </xf>
    <xf numFmtId="0" fontId="2" fillId="0" borderId="0" xfId="0" applyFont="1"/>
    <xf numFmtId="0" fontId="1" fillId="2" borderId="1" xfId="0" applyFont="1" applyFill="1" applyBorder="1" applyAlignment="1">
      <alignment horizontal="left"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3" fillId="0" borderId="1" xfId="0" applyFont="1" applyBorder="1" applyAlignment="1">
      <alignment horizontal="left" vertical="center" wrapText="1"/>
    </xf>
    <xf numFmtId="0" fontId="1" fillId="3" borderId="1" xfId="0" applyFont="1" applyFill="1" applyBorder="1" applyAlignment="1">
      <alignment horizontal="center" vertical="top"/>
    </xf>
    <xf numFmtId="0" fontId="2" fillId="0" borderId="2" xfId="0" applyFont="1" applyBorder="1" applyAlignment="1">
      <alignment horizontal="left" vertical="center" wrapText="1"/>
    </xf>
    <xf numFmtId="0" fontId="4" fillId="0" borderId="0" xfId="0" applyFont="1" applyAlignment="1">
      <alignment vertical="justify"/>
    </xf>
    <xf numFmtId="0" fontId="2" fillId="4" borderId="0" xfId="0" applyFont="1" applyFill="1"/>
    <xf numFmtId="0" fontId="0" fillId="4" borderId="0" xfId="0" applyFill="1"/>
    <xf numFmtId="0" fontId="1" fillId="4" borderId="1" xfId="0" applyFont="1" applyFill="1" applyBorder="1" applyAlignment="1">
      <alignment horizontal="center" vertical="center" wrapText="1"/>
    </xf>
    <xf numFmtId="0" fontId="6" fillId="0" borderId="0" xfId="0" applyFont="1"/>
    <xf numFmtId="0" fontId="10" fillId="0" borderId="6" xfId="0" applyFont="1" applyBorder="1" applyAlignment="1">
      <alignment horizontal="center"/>
    </xf>
    <xf numFmtId="0" fontId="15" fillId="0" borderId="5" xfId="0" applyFont="1" applyBorder="1" applyAlignment="1">
      <alignment horizontal="center" vertical="top"/>
    </xf>
    <xf numFmtId="0" fontId="10" fillId="0" borderId="8" xfId="0" applyFont="1" applyBorder="1" applyAlignment="1">
      <alignment wrapText="1"/>
    </xf>
    <xf numFmtId="0" fontId="18" fillId="0" borderId="0" xfId="0" applyFont="1"/>
    <xf numFmtId="0" fontId="4" fillId="0" borderId="0" xfId="0" applyFont="1"/>
    <xf numFmtId="0" fontId="1" fillId="0" borderId="0" xfId="0" applyFont="1" applyAlignment="1">
      <alignment horizontal="right"/>
    </xf>
    <xf numFmtId="0" fontId="1" fillId="0" borderId="0" xfId="0" applyFont="1"/>
    <xf numFmtId="0" fontId="19" fillId="0" borderId="6" xfId="0" applyFont="1" applyBorder="1" applyAlignment="1">
      <alignment horizontal="left" wrapText="1"/>
    </xf>
    <xf numFmtId="0" fontId="10" fillId="0" borderId="6" xfId="0" applyFont="1" applyBorder="1" applyAlignment="1">
      <alignment horizontal="left" wrapText="1"/>
    </xf>
    <xf numFmtId="0" fontId="20" fillId="0" borderId="1" xfId="0" applyFont="1" applyBorder="1" applyAlignment="1">
      <alignment horizontal="left" vertical="center" wrapText="1"/>
    </xf>
    <xf numFmtId="0" fontId="1" fillId="0" borderId="0" xfId="0" applyFont="1" applyAlignment="1">
      <alignment horizontal="right" wrapText="1"/>
    </xf>
    <xf numFmtId="0" fontId="1" fillId="0" borderId="0" xfId="0" applyFont="1" applyAlignment="1">
      <alignment wrapText="1"/>
    </xf>
    <xf numFmtId="0" fontId="2" fillId="0" borderId="0" xfId="0" applyFont="1" applyAlignment="1">
      <alignment wrapText="1"/>
    </xf>
    <xf numFmtId="0" fontId="10" fillId="7" borderId="3" xfId="0" applyFont="1" applyFill="1" applyBorder="1" applyAlignment="1">
      <alignment horizontal="center"/>
    </xf>
    <xf numFmtId="0" fontId="21" fillId="7" borderId="4" xfId="0" applyFont="1" applyFill="1" applyBorder="1" applyAlignment="1">
      <alignment horizontal="center" wrapText="1"/>
    </xf>
    <xf numFmtId="0" fontId="2" fillId="0" borderId="0" xfId="0" applyFont="1" applyAlignment="1">
      <alignment horizontal="center"/>
    </xf>
    <xf numFmtId="0" fontId="21" fillId="5" borderId="5" xfId="0" applyFont="1" applyFill="1" applyBorder="1" applyAlignment="1">
      <alignment horizontal="center"/>
    </xf>
    <xf numFmtId="0" fontId="21" fillId="5" borderId="6" xfId="0" applyFont="1" applyFill="1" applyBorder="1" applyAlignment="1">
      <alignment horizontal="left" wrapText="1"/>
    </xf>
    <xf numFmtId="0" fontId="21" fillId="5" borderId="6" xfId="0" applyFont="1" applyFill="1" applyBorder="1" applyAlignment="1">
      <alignment horizontal="center"/>
    </xf>
    <xf numFmtId="0" fontId="21" fillId="6" borderId="5" xfId="0" applyFont="1" applyFill="1" applyBorder="1" applyAlignment="1">
      <alignment horizontal="center"/>
    </xf>
    <xf numFmtId="0" fontId="21" fillId="6" borderId="6" xfId="0" applyFont="1" applyFill="1" applyBorder="1" applyAlignment="1">
      <alignment horizontal="left" wrapText="1"/>
    </xf>
    <xf numFmtId="0" fontId="21" fillId="6" borderId="6" xfId="0" applyFont="1" applyFill="1" applyBorder="1" applyAlignment="1">
      <alignment horizontal="center"/>
    </xf>
    <xf numFmtId="0" fontId="21" fillId="6" borderId="5" xfId="0" applyFont="1" applyFill="1" applyBorder="1" applyAlignment="1">
      <alignment horizontal="center" vertical="top"/>
    </xf>
    <xf numFmtId="0" fontId="21" fillId="0" borderId="5" xfId="0" applyFont="1" applyBorder="1" applyAlignment="1">
      <alignment horizontal="center" vertical="top"/>
    </xf>
    <xf numFmtId="0" fontId="10" fillId="0" borderId="5" xfId="0" applyFont="1" applyBorder="1" applyAlignment="1">
      <alignment horizontal="center"/>
    </xf>
    <xf numFmtId="0" fontId="10" fillId="0" borderId="7" xfId="0" applyFont="1" applyBorder="1" applyAlignment="1">
      <alignment horizontal="left" wrapText="1"/>
    </xf>
    <xf numFmtId="0" fontId="10" fillId="0" borderId="4" xfId="0" applyFont="1" applyBorder="1" applyAlignment="1">
      <alignment horizontal="left" wrapText="1"/>
    </xf>
    <xf numFmtId="0" fontId="10" fillId="0" borderId="3" xfId="0" applyFont="1" applyBorder="1" applyAlignment="1">
      <alignment horizontal="center"/>
    </xf>
    <xf numFmtId="0" fontId="2" fillId="0" borderId="3" xfId="0" applyFont="1" applyBorder="1" applyAlignment="1">
      <alignment horizontal="justify" vertical="center"/>
    </xf>
    <xf numFmtId="0" fontId="10" fillId="0" borderId="0" xfId="0" applyFont="1" applyAlignment="1">
      <alignment wrapText="1"/>
    </xf>
    <xf numFmtId="0" fontId="10" fillId="0" borderId="11" xfId="0" applyFont="1" applyBorder="1" applyAlignment="1">
      <alignment horizontal="center"/>
    </xf>
    <xf numFmtId="0" fontId="10" fillId="0" borderId="1" xfId="0" applyFont="1" applyBorder="1" applyAlignment="1">
      <alignment wrapText="1"/>
    </xf>
    <xf numFmtId="0" fontId="22" fillId="0" borderId="0" xfId="0" applyFont="1"/>
    <xf numFmtId="0" fontId="21" fillId="6" borderId="3" xfId="0" applyFont="1" applyFill="1" applyBorder="1" applyAlignment="1">
      <alignment horizontal="center"/>
    </xf>
    <xf numFmtId="0" fontId="21" fillId="6" borderId="4" xfId="0" applyFont="1" applyFill="1" applyBorder="1" applyAlignment="1">
      <alignment horizontal="left" wrapText="1"/>
    </xf>
    <xf numFmtId="0" fontId="21" fillId="6" borderId="4" xfId="0" applyFont="1" applyFill="1" applyBorder="1" applyAlignment="1">
      <alignment horizontal="center"/>
    </xf>
    <xf numFmtId="0" fontId="1" fillId="0" borderId="1" xfId="0" applyFont="1" applyBorder="1" applyAlignment="1">
      <alignment horizontal="center"/>
    </xf>
    <xf numFmtId="0" fontId="25" fillId="0" borderId="0" xfId="0" applyFont="1" applyAlignment="1">
      <alignment horizontal="center" wrapText="1"/>
    </xf>
    <xf numFmtId="0" fontId="2" fillId="7" borderId="1" xfId="0" applyFont="1" applyFill="1" applyBorder="1" applyAlignment="1">
      <alignment vertical="top" wrapText="1"/>
    </xf>
    <xf numFmtId="0" fontId="1" fillId="7" borderId="1" xfId="0" applyFont="1" applyFill="1" applyBorder="1" applyAlignment="1">
      <alignment horizontal="center" vertical="top" wrapText="1"/>
    </xf>
    <xf numFmtId="0" fontId="1" fillId="2" borderId="1" xfId="0" applyFont="1" applyFill="1" applyBorder="1" applyAlignment="1">
      <alignment horizontal="center" vertical="top" wrapText="1"/>
    </xf>
    <xf numFmtId="0" fontId="1" fillId="2" borderId="1" xfId="0" applyFont="1" applyFill="1" applyBorder="1" applyAlignment="1">
      <alignment horizontal="left" vertical="top" wrapText="1"/>
    </xf>
    <xf numFmtId="0" fontId="1" fillId="3" borderId="1" xfId="0" applyFont="1" applyFill="1" applyBorder="1" applyAlignment="1">
      <alignment horizontal="center" vertical="top" wrapText="1"/>
    </xf>
    <xf numFmtId="0" fontId="1" fillId="3" borderId="1" xfId="0" applyFont="1" applyFill="1" applyBorder="1" applyAlignment="1">
      <alignment horizontal="left" vertical="top" wrapText="1"/>
    </xf>
    <xf numFmtId="0" fontId="2" fillId="0" borderId="1" xfId="0" applyFont="1" applyBorder="1" applyAlignment="1">
      <alignment horizontal="center" vertical="top" wrapText="1"/>
    </xf>
    <xf numFmtId="0" fontId="2" fillId="0" borderId="1" xfId="0" applyFont="1" applyBorder="1" applyAlignment="1">
      <alignment horizontal="left" vertical="top" wrapText="1"/>
    </xf>
    <xf numFmtId="0" fontId="12" fillId="0" borderId="1" xfId="0" applyFont="1" applyBorder="1" applyAlignment="1">
      <alignment horizontal="left" vertical="top" wrapText="1"/>
    </xf>
    <xf numFmtId="0" fontId="5" fillId="3" borderId="1" xfId="0" applyFont="1" applyFill="1" applyBorder="1" applyAlignment="1">
      <alignment horizontal="left" vertical="top" wrapText="1"/>
    </xf>
    <xf numFmtId="0" fontId="10" fillId="0" borderId="6" xfId="0" applyFont="1" applyBorder="1" applyAlignment="1">
      <alignment horizontal="center" vertical="top"/>
    </xf>
    <xf numFmtId="0" fontId="3" fillId="0" borderId="1" xfId="0" applyFont="1" applyBorder="1" applyAlignment="1">
      <alignment horizontal="left" vertical="top" wrapText="1"/>
    </xf>
    <xf numFmtId="0" fontId="2" fillId="0" borderId="2" xfId="0" applyFont="1" applyBorder="1" applyAlignment="1">
      <alignment horizontal="left" vertical="top" wrapText="1"/>
    </xf>
    <xf numFmtId="0" fontId="0" fillId="0" borderId="1" xfId="0" applyBorder="1" applyAlignment="1">
      <alignment horizontal="left" vertical="top" wrapText="1"/>
    </xf>
    <xf numFmtId="0" fontId="8" fillId="6" borderId="6" xfId="0" applyFont="1" applyFill="1" applyBorder="1" applyAlignment="1">
      <alignment horizontal="left" vertical="top" wrapText="1"/>
    </xf>
    <xf numFmtId="0" fontId="8" fillId="6" borderId="6" xfId="0" applyFont="1" applyFill="1" applyBorder="1" applyAlignment="1">
      <alignment horizontal="center" vertical="top"/>
    </xf>
    <xf numFmtId="0" fontId="10" fillId="0" borderId="8" xfId="0" applyFont="1" applyBorder="1" applyAlignment="1">
      <alignment vertical="top" wrapText="1"/>
    </xf>
    <xf numFmtId="0" fontId="9" fillId="0" borderId="5" xfId="0" applyFont="1" applyBorder="1" applyAlignment="1">
      <alignment horizontal="center" vertical="top"/>
    </xf>
    <xf numFmtId="0" fontId="19" fillId="0" borderId="6" xfId="0" applyFont="1" applyBorder="1" applyAlignment="1">
      <alignment horizontal="left" vertical="top" wrapText="1"/>
    </xf>
    <xf numFmtId="0" fontId="7" fillId="0" borderId="6" xfId="0" applyFont="1" applyBorder="1" applyAlignment="1">
      <alignment horizontal="center" vertical="top"/>
    </xf>
    <xf numFmtId="0" fontId="7" fillId="0" borderId="6" xfId="0" applyFont="1" applyBorder="1" applyAlignment="1">
      <alignment horizontal="left" vertical="top" wrapText="1"/>
    </xf>
    <xf numFmtId="0" fontId="10" fillId="0" borderId="6" xfId="0" applyFont="1" applyBorder="1" applyAlignment="1">
      <alignment horizontal="left" vertical="top" wrapText="1"/>
    </xf>
    <xf numFmtId="0" fontId="20" fillId="0" borderId="1" xfId="0" applyFont="1" applyBorder="1" applyAlignment="1">
      <alignment horizontal="left" vertical="top" wrapText="1"/>
    </xf>
    <xf numFmtId="0" fontId="17" fillId="0" borderId="6" xfId="0" applyFont="1" applyBorder="1" applyAlignment="1">
      <alignment horizontal="left" vertical="top" wrapText="1"/>
    </xf>
    <xf numFmtId="0" fontId="1" fillId="4" borderId="1" xfId="0" applyFont="1" applyFill="1" applyBorder="1" applyAlignment="1">
      <alignment horizontal="center" vertical="top" wrapText="1"/>
    </xf>
    <xf numFmtId="0" fontId="11" fillId="0" borderId="6" xfId="0" applyFont="1" applyBorder="1" applyAlignment="1">
      <alignment horizontal="left" vertical="top" wrapText="1"/>
    </xf>
    <xf numFmtId="0" fontId="23" fillId="0" borderId="6" xfId="0" applyFont="1" applyBorder="1" applyAlignment="1">
      <alignment horizontal="left" vertical="top" wrapText="1"/>
    </xf>
    <xf numFmtId="0" fontId="2" fillId="0" borderId="6" xfId="0" applyFont="1" applyBorder="1" applyAlignment="1">
      <alignment horizontal="left" vertical="top" wrapText="1"/>
    </xf>
    <xf numFmtId="0" fontId="2" fillId="4" borderId="1" xfId="0" applyFont="1" applyFill="1" applyBorder="1" applyAlignment="1">
      <alignment horizontal="left" vertical="top" wrapText="1"/>
    </xf>
    <xf numFmtId="0" fontId="25" fillId="0" borderId="0" xfId="0" applyFont="1" applyAlignment="1">
      <alignment horizontal="right" wrapText="1"/>
    </xf>
    <xf numFmtId="0" fontId="16" fillId="0" borderId="12" xfId="0" applyFont="1" applyBorder="1" applyAlignment="1">
      <alignment horizontal="left" vertical="top" wrapText="1"/>
    </xf>
    <xf numFmtId="0" fontId="16" fillId="0" borderId="13" xfId="0" applyFont="1" applyBorder="1" applyAlignment="1">
      <alignment horizontal="left" vertical="top" wrapText="1"/>
    </xf>
    <xf numFmtId="0" fontId="16" fillId="0" borderId="14" xfId="0" applyFont="1" applyBorder="1" applyAlignment="1">
      <alignment horizontal="left" vertical="top" wrapText="1"/>
    </xf>
    <xf numFmtId="0" fontId="16" fillId="0" borderId="1" xfId="0" applyFont="1" applyBorder="1" applyAlignment="1">
      <alignment horizontal="left" vertical="top" wrapText="1"/>
    </xf>
    <xf numFmtId="0" fontId="26" fillId="0" borderId="1" xfId="0" applyFont="1" applyBorder="1" applyAlignment="1">
      <alignment horizontal="left" vertical="top" wrapText="1"/>
    </xf>
    <xf numFmtId="0" fontId="13" fillId="0" borderId="1" xfId="0" applyFont="1" applyBorder="1" applyAlignment="1">
      <alignment horizontal="left" vertical="top" wrapText="1"/>
    </xf>
    <xf numFmtId="0" fontId="1" fillId="4" borderId="9" xfId="0" applyFont="1" applyFill="1" applyBorder="1" applyAlignment="1">
      <alignment horizontal="center" vertical="top" wrapText="1"/>
    </xf>
    <xf numFmtId="0" fontId="1" fillId="4" borderId="10" xfId="0" applyFont="1" applyFill="1" applyBorder="1" applyAlignment="1">
      <alignment horizontal="center" vertical="top" wrapText="1"/>
    </xf>
    <xf numFmtId="0" fontId="2" fillId="0" borderId="0" xfId="0" applyFont="1" applyAlignment="1">
      <alignment horizontal="center" wrapText="1"/>
    </xf>
    <xf numFmtId="0" fontId="16" fillId="0" borderId="1" xfId="0" applyFont="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59999389629810485"/>
    <pageSetUpPr fitToPage="1"/>
  </sheetPr>
  <dimension ref="B1:F152"/>
  <sheetViews>
    <sheetView topLeftCell="A10" zoomScale="80" zoomScaleNormal="80" workbookViewId="0">
      <selection activeCell="E5" sqref="E5"/>
    </sheetView>
  </sheetViews>
  <sheetFormatPr defaultColWidth="72.6640625" defaultRowHeight="14.4" x14ac:dyDescent="0.3"/>
  <cols>
    <col min="1" max="1" width="4.44140625" customWidth="1"/>
    <col min="2" max="2" width="4.33203125" customWidth="1"/>
    <col min="3" max="3" width="93.6640625" customWidth="1"/>
    <col min="4" max="4" width="8.88671875" customWidth="1"/>
  </cols>
  <sheetData>
    <row r="1" spans="2:6" ht="44.4" customHeight="1" x14ac:dyDescent="0.3">
      <c r="C1" s="81" t="s">
        <v>124</v>
      </c>
      <c r="D1" s="81"/>
    </row>
    <row r="2" spans="2:6" x14ac:dyDescent="0.3">
      <c r="C2" s="19"/>
      <c r="D2" s="19"/>
    </row>
    <row r="3" spans="2:6" x14ac:dyDescent="0.3">
      <c r="C3" s="20" t="s">
        <v>106</v>
      </c>
      <c r="D3" s="2"/>
    </row>
    <row r="4" spans="2:6" x14ac:dyDescent="0.3">
      <c r="C4" s="17"/>
      <c r="D4" s="18"/>
    </row>
    <row r="5" spans="2:6" ht="28.8" x14ac:dyDescent="0.3">
      <c r="B5" s="52"/>
      <c r="C5" s="53" t="s">
        <v>4</v>
      </c>
      <c r="D5" s="53" t="s">
        <v>5</v>
      </c>
    </row>
    <row r="6" spans="2:6" x14ac:dyDescent="0.3">
      <c r="B6" s="54" t="s">
        <v>15</v>
      </c>
      <c r="C6" s="55" t="s">
        <v>51</v>
      </c>
      <c r="D6" s="54">
        <f>D7+D17+D22+D27+D32+D37+D41+D12</f>
        <v>55</v>
      </c>
    </row>
    <row r="7" spans="2:6" ht="43.2" x14ac:dyDescent="0.3">
      <c r="B7" s="56" t="s">
        <v>50</v>
      </c>
      <c r="C7" s="57" t="s">
        <v>65</v>
      </c>
      <c r="D7" s="56">
        <f>MAX(D8:D9)</f>
        <v>10</v>
      </c>
    </row>
    <row r="8" spans="2:6" ht="202.8" customHeight="1" x14ac:dyDescent="0.3">
      <c r="B8" s="58"/>
      <c r="C8" s="59" t="s">
        <v>80</v>
      </c>
      <c r="D8" s="58">
        <v>10</v>
      </c>
      <c r="E8" s="13"/>
      <c r="F8" s="13"/>
    </row>
    <row r="9" spans="2:6" ht="39.6" customHeight="1" x14ac:dyDescent="0.3">
      <c r="B9" s="58"/>
      <c r="C9" s="59" t="s">
        <v>103</v>
      </c>
      <c r="D9" s="58">
        <v>5</v>
      </c>
    </row>
    <row r="10" spans="2:6" ht="67.2" customHeight="1" x14ac:dyDescent="0.3">
      <c r="B10" s="58"/>
      <c r="C10" s="59" t="s">
        <v>66</v>
      </c>
      <c r="D10" s="58">
        <v>0</v>
      </c>
    </row>
    <row r="11" spans="2:6" ht="64.95" customHeight="1" x14ac:dyDescent="0.3">
      <c r="B11" s="58"/>
      <c r="C11" s="60" t="s">
        <v>67</v>
      </c>
      <c r="D11" s="58"/>
    </row>
    <row r="12" spans="2:6" ht="28.8" x14ac:dyDescent="0.3">
      <c r="B12" s="7" t="s">
        <v>49</v>
      </c>
      <c r="C12" s="61" t="s">
        <v>68</v>
      </c>
      <c r="D12" s="56">
        <f>D13</f>
        <v>4</v>
      </c>
    </row>
    <row r="13" spans="2:6" x14ac:dyDescent="0.3">
      <c r="B13" s="59"/>
      <c r="C13" s="59" t="s">
        <v>54</v>
      </c>
      <c r="D13" s="58">
        <v>4</v>
      </c>
    </row>
    <row r="14" spans="2:6" x14ac:dyDescent="0.3">
      <c r="B14" s="59"/>
      <c r="C14" s="59" t="s">
        <v>55</v>
      </c>
      <c r="D14" s="58">
        <v>2</v>
      </c>
    </row>
    <row r="15" spans="2:6" ht="16.95" customHeight="1" x14ac:dyDescent="0.3">
      <c r="B15" s="15"/>
      <c r="C15" s="59" t="s">
        <v>56</v>
      </c>
      <c r="D15" s="62">
        <v>0</v>
      </c>
    </row>
    <row r="16" spans="2:6" ht="22.2" customHeight="1" x14ac:dyDescent="0.3">
      <c r="B16" s="58"/>
      <c r="C16" s="63" t="s">
        <v>13</v>
      </c>
      <c r="D16" s="58"/>
    </row>
    <row r="17" spans="2:4" ht="25.95" customHeight="1" x14ac:dyDescent="0.3">
      <c r="B17" s="7" t="s">
        <v>48</v>
      </c>
      <c r="C17" s="61" t="s">
        <v>23</v>
      </c>
      <c r="D17" s="56">
        <f>SUM(D18:D20)</f>
        <v>9</v>
      </c>
    </row>
    <row r="18" spans="2:4" ht="157.19999999999999" customHeight="1" x14ac:dyDescent="0.3">
      <c r="B18" s="58"/>
      <c r="C18" s="59" t="s">
        <v>84</v>
      </c>
      <c r="D18" s="58">
        <v>3</v>
      </c>
    </row>
    <row r="19" spans="2:4" ht="54" customHeight="1" x14ac:dyDescent="0.3">
      <c r="B19" s="58"/>
      <c r="C19" s="64" t="s">
        <v>69</v>
      </c>
      <c r="D19" s="58">
        <v>3</v>
      </c>
    </row>
    <row r="20" spans="2:4" ht="24" customHeight="1" x14ac:dyDescent="0.3">
      <c r="B20" s="58"/>
      <c r="C20" s="59" t="s">
        <v>19</v>
      </c>
      <c r="D20" s="58">
        <v>3</v>
      </c>
    </row>
    <row r="21" spans="2:4" x14ac:dyDescent="0.3">
      <c r="B21" s="58"/>
      <c r="C21" s="63" t="s">
        <v>12</v>
      </c>
      <c r="D21" s="58"/>
    </row>
    <row r="22" spans="2:4" ht="22.95" customHeight="1" x14ac:dyDescent="0.3">
      <c r="B22" s="7" t="s">
        <v>47</v>
      </c>
      <c r="C22" s="57" t="s">
        <v>14</v>
      </c>
      <c r="D22" s="56">
        <f>MAX(D23:D25)</f>
        <v>4</v>
      </c>
    </row>
    <row r="23" spans="2:4" ht="36.6" customHeight="1" x14ac:dyDescent="0.3">
      <c r="B23" s="58"/>
      <c r="C23" s="59" t="s">
        <v>52</v>
      </c>
      <c r="D23" s="58">
        <v>4</v>
      </c>
    </row>
    <row r="24" spans="2:4" ht="38.4" customHeight="1" x14ac:dyDescent="0.3">
      <c r="B24" s="58"/>
      <c r="C24" s="59" t="s">
        <v>70</v>
      </c>
      <c r="D24" s="58">
        <v>2</v>
      </c>
    </row>
    <row r="25" spans="2:4" ht="19.95" customHeight="1" x14ac:dyDescent="0.3">
      <c r="B25" s="58"/>
      <c r="C25" s="59" t="s">
        <v>31</v>
      </c>
      <c r="D25" s="58">
        <v>0</v>
      </c>
    </row>
    <row r="26" spans="2:4" ht="31.2" customHeight="1" x14ac:dyDescent="0.3">
      <c r="B26" s="58"/>
      <c r="C26" s="63" t="s">
        <v>17</v>
      </c>
      <c r="D26" s="58"/>
    </row>
    <row r="27" spans="2:4" ht="86.4" x14ac:dyDescent="0.3">
      <c r="B27" s="56" t="s">
        <v>45</v>
      </c>
      <c r="C27" s="57" t="s">
        <v>109</v>
      </c>
      <c r="D27" s="56">
        <f>MAX(D28:D30)</f>
        <v>8</v>
      </c>
    </row>
    <row r="28" spans="2:4" x14ac:dyDescent="0.3">
      <c r="B28" s="58"/>
      <c r="C28" s="59" t="s">
        <v>20</v>
      </c>
      <c r="D28" s="58">
        <v>8</v>
      </c>
    </row>
    <row r="29" spans="2:4" x14ac:dyDescent="0.3">
      <c r="B29" s="58"/>
      <c r="C29" s="59" t="s">
        <v>21</v>
      </c>
      <c r="D29" s="58">
        <v>5</v>
      </c>
    </row>
    <row r="30" spans="2:4" x14ac:dyDescent="0.3">
      <c r="B30" s="58"/>
      <c r="C30" s="59" t="s">
        <v>22</v>
      </c>
      <c r="D30" s="58">
        <v>3</v>
      </c>
    </row>
    <row r="31" spans="2:4" x14ac:dyDescent="0.3">
      <c r="B31" s="58"/>
      <c r="C31" s="63" t="s">
        <v>13</v>
      </c>
      <c r="D31" s="58"/>
    </row>
    <row r="32" spans="2:4" x14ac:dyDescent="0.3">
      <c r="B32" s="56" t="s">
        <v>44</v>
      </c>
      <c r="C32" s="57" t="s">
        <v>53</v>
      </c>
      <c r="D32" s="56">
        <f>D33+D34+D35</f>
        <v>9</v>
      </c>
    </row>
    <row r="33" spans="2:4" ht="234.6" customHeight="1" x14ac:dyDescent="0.3">
      <c r="B33" s="58"/>
      <c r="C33" s="80" t="s">
        <v>108</v>
      </c>
      <c r="D33" s="58">
        <v>3</v>
      </c>
    </row>
    <row r="34" spans="2:4" ht="65.400000000000006" customHeight="1" x14ac:dyDescent="0.3">
      <c r="B34" s="58"/>
      <c r="C34" s="59" t="s">
        <v>110</v>
      </c>
      <c r="D34" s="58">
        <v>3</v>
      </c>
    </row>
    <row r="35" spans="2:4" ht="98.4" customHeight="1" x14ac:dyDescent="0.3">
      <c r="B35" s="58"/>
      <c r="C35" s="59" t="s">
        <v>89</v>
      </c>
      <c r="D35" s="58">
        <v>3</v>
      </c>
    </row>
    <row r="36" spans="2:4" x14ac:dyDescent="0.3">
      <c r="B36" s="58"/>
      <c r="C36" s="63" t="s">
        <v>12</v>
      </c>
      <c r="D36" s="58"/>
    </row>
    <row r="37" spans="2:4" ht="77.400000000000006" customHeight="1" x14ac:dyDescent="0.3">
      <c r="B37" s="56" t="s">
        <v>41</v>
      </c>
      <c r="C37" s="57" t="s">
        <v>71</v>
      </c>
      <c r="D37" s="56">
        <f>MAX(D38:D39)</f>
        <v>8</v>
      </c>
    </row>
    <row r="38" spans="2:4" ht="34.950000000000003" customHeight="1" x14ac:dyDescent="0.3">
      <c r="B38" s="58"/>
      <c r="C38" s="65" t="s">
        <v>91</v>
      </c>
      <c r="D38" s="58">
        <v>8</v>
      </c>
    </row>
    <row r="39" spans="2:4" ht="18" customHeight="1" x14ac:dyDescent="0.3">
      <c r="B39" s="58"/>
      <c r="C39" s="59" t="s">
        <v>90</v>
      </c>
      <c r="D39" s="58">
        <v>0</v>
      </c>
    </row>
    <row r="40" spans="2:4" ht="21" customHeight="1" x14ac:dyDescent="0.3">
      <c r="B40" s="58"/>
      <c r="C40" s="63" t="s">
        <v>13</v>
      </c>
      <c r="D40" s="58"/>
    </row>
    <row r="41" spans="2:4" ht="35.4" customHeight="1" x14ac:dyDescent="0.3">
      <c r="B41" s="56" t="s">
        <v>39</v>
      </c>
      <c r="C41" s="66" t="s">
        <v>72</v>
      </c>
      <c r="D41" s="67">
        <v>3</v>
      </c>
    </row>
    <row r="42" spans="2:4" ht="31.8" customHeight="1" x14ac:dyDescent="0.3">
      <c r="B42" s="58"/>
      <c r="C42" s="68" t="s">
        <v>86</v>
      </c>
      <c r="D42" s="58">
        <v>3</v>
      </c>
    </row>
    <row r="43" spans="2:4" ht="20.399999999999999" customHeight="1" x14ac:dyDescent="0.3">
      <c r="B43" s="58"/>
      <c r="C43" s="68" t="s">
        <v>97</v>
      </c>
      <c r="D43" s="58">
        <v>0</v>
      </c>
    </row>
    <row r="44" spans="2:4" x14ac:dyDescent="0.3">
      <c r="B44" s="69"/>
      <c r="C44" s="70" t="s">
        <v>13</v>
      </c>
      <c r="D44" s="71"/>
    </row>
    <row r="45" spans="2:4" x14ac:dyDescent="0.3">
      <c r="B45" s="54" t="s">
        <v>16</v>
      </c>
      <c r="C45" s="55" t="s">
        <v>11</v>
      </c>
      <c r="D45" s="54">
        <f>D46+D52+D58</f>
        <v>20</v>
      </c>
    </row>
    <row r="46" spans="2:4" ht="28.8" x14ac:dyDescent="0.3">
      <c r="B46" s="56" t="s">
        <v>33</v>
      </c>
      <c r="C46" s="57" t="s">
        <v>119</v>
      </c>
      <c r="D46" s="56">
        <f>MAX(D47:D50)</f>
        <v>8</v>
      </c>
    </row>
    <row r="47" spans="2:4" x14ac:dyDescent="0.3">
      <c r="B47" s="58"/>
      <c r="C47" s="59" t="s">
        <v>6</v>
      </c>
      <c r="D47" s="58">
        <v>8</v>
      </c>
    </row>
    <row r="48" spans="2:4" x14ac:dyDescent="0.3">
      <c r="B48" s="58"/>
      <c r="C48" s="59" t="s">
        <v>7</v>
      </c>
      <c r="D48" s="58">
        <v>6</v>
      </c>
    </row>
    <row r="49" spans="2:4" x14ac:dyDescent="0.3">
      <c r="B49" s="58"/>
      <c r="C49" s="59" t="s">
        <v>8</v>
      </c>
      <c r="D49" s="58">
        <v>4</v>
      </c>
    </row>
    <row r="50" spans="2:4" x14ac:dyDescent="0.3">
      <c r="B50" s="58"/>
      <c r="C50" s="59" t="s">
        <v>9</v>
      </c>
      <c r="D50" s="58">
        <v>2</v>
      </c>
    </row>
    <row r="51" spans="2:4" x14ac:dyDescent="0.3">
      <c r="B51" s="58"/>
      <c r="C51" s="63" t="s">
        <v>13</v>
      </c>
      <c r="D51" s="58"/>
    </row>
    <row r="52" spans="2:4" ht="28.8" x14ac:dyDescent="0.3">
      <c r="B52" s="56" t="s">
        <v>34</v>
      </c>
      <c r="C52" s="57" t="s">
        <v>118</v>
      </c>
      <c r="D52" s="56">
        <f>MAX(D53:D56)</f>
        <v>7</v>
      </c>
    </row>
    <row r="53" spans="2:4" x14ac:dyDescent="0.3">
      <c r="B53" s="58"/>
      <c r="C53" s="65" t="s">
        <v>62</v>
      </c>
      <c r="D53" s="58">
        <v>7</v>
      </c>
    </row>
    <row r="54" spans="2:4" x14ac:dyDescent="0.3">
      <c r="B54" s="58"/>
      <c r="C54" s="59" t="s">
        <v>63</v>
      </c>
      <c r="D54" s="58">
        <v>5</v>
      </c>
    </row>
    <row r="55" spans="2:4" x14ac:dyDescent="0.3">
      <c r="B55" s="58"/>
      <c r="C55" s="59" t="s">
        <v>61</v>
      </c>
      <c r="D55" s="58">
        <v>3</v>
      </c>
    </row>
    <row r="56" spans="2:4" x14ac:dyDescent="0.3">
      <c r="B56" s="58"/>
      <c r="C56" s="59" t="s">
        <v>60</v>
      </c>
      <c r="D56" s="58">
        <v>1</v>
      </c>
    </row>
    <row r="57" spans="2:4" x14ac:dyDescent="0.3">
      <c r="B57" s="58"/>
      <c r="C57" s="63" t="s">
        <v>13</v>
      </c>
      <c r="D57" s="58"/>
    </row>
    <row r="58" spans="2:4" ht="28.8" x14ac:dyDescent="0.3">
      <c r="B58" s="56" t="s">
        <v>35</v>
      </c>
      <c r="C58" s="57" t="s">
        <v>87</v>
      </c>
      <c r="D58" s="56">
        <f>MAX(D59:D60)</f>
        <v>5</v>
      </c>
    </row>
    <row r="59" spans="2:4" x14ac:dyDescent="0.3">
      <c r="B59" s="58"/>
      <c r="C59" s="59" t="s">
        <v>59</v>
      </c>
      <c r="D59" s="58">
        <v>5</v>
      </c>
    </row>
    <row r="60" spans="2:4" x14ac:dyDescent="0.3">
      <c r="B60" s="58"/>
      <c r="C60" s="59" t="s">
        <v>58</v>
      </c>
      <c r="D60" s="58">
        <v>3</v>
      </c>
    </row>
    <row r="61" spans="2:4" x14ac:dyDescent="0.3">
      <c r="B61" s="58"/>
      <c r="C61" s="59" t="s">
        <v>57</v>
      </c>
      <c r="D61" s="58">
        <v>2</v>
      </c>
    </row>
    <row r="62" spans="2:4" x14ac:dyDescent="0.3">
      <c r="B62" s="58"/>
      <c r="C62" s="63" t="s">
        <v>13</v>
      </c>
      <c r="D62" s="58"/>
    </row>
    <row r="63" spans="2:4" x14ac:dyDescent="0.3">
      <c r="B63" s="54" t="s">
        <v>0</v>
      </c>
      <c r="C63" s="55" t="s">
        <v>10</v>
      </c>
      <c r="D63" s="54">
        <f>D64</f>
        <v>10</v>
      </c>
    </row>
    <row r="64" spans="2:4" x14ac:dyDescent="0.3">
      <c r="B64" s="56" t="s">
        <v>36</v>
      </c>
      <c r="C64" s="57" t="s">
        <v>99</v>
      </c>
      <c r="D64" s="56">
        <f>MAX(D65:D66)</f>
        <v>10</v>
      </c>
    </row>
    <row r="65" spans="2:6" ht="129.6" customHeight="1" x14ac:dyDescent="0.3">
      <c r="B65" s="58"/>
      <c r="C65" s="73" t="s">
        <v>122</v>
      </c>
      <c r="D65" s="58">
        <v>10</v>
      </c>
    </row>
    <row r="66" spans="2:6" ht="106.8" customHeight="1" x14ac:dyDescent="0.3">
      <c r="B66" s="58"/>
      <c r="C66" s="73" t="s">
        <v>120</v>
      </c>
      <c r="D66" s="58">
        <v>0</v>
      </c>
      <c r="E66" s="9"/>
      <c r="F66" s="9"/>
    </row>
    <row r="67" spans="2:6" ht="28.8" customHeight="1" x14ac:dyDescent="0.3">
      <c r="B67" s="58"/>
      <c r="C67" s="74" t="s">
        <v>100</v>
      </c>
      <c r="D67" s="58"/>
      <c r="E67" s="9"/>
      <c r="F67" s="9"/>
    </row>
    <row r="68" spans="2:6" ht="30.6" customHeight="1" x14ac:dyDescent="0.3">
      <c r="B68" s="54" t="s">
        <v>1</v>
      </c>
      <c r="C68" s="55" t="s">
        <v>73</v>
      </c>
      <c r="D68" s="54">
        <f>D69+D76</f>
        <v>15</v>
      </c>
    </row>
    <row r="69" spans="2:6" ht="29.4" customHeight="1" x14ac:dyDescent="0.3">
      <c r="B69" s="56" t="s">
        <v>37</v>
      </c>
      <c r="C69" s="57" t="s">
        <v>2</v>
      </c>
      <c r="D69" s="56">
        <f>D70+D71+D72+D73+1</f>
        <v>11</v>
      </c>
    </row>
    <row r="70" spans="2:6" ht="61.2" customHeight="1" x14ac:dyDescent="0.3">
      <c r="B70" s="58"/>
      <c r="C70" s="72" t="s">
        <v>74</v>
      </c>
      <c r="D70" s="71">
        <v>3</v>
      </c>
    </row>
    <row r="71" spans="2:6" ht="51" customHeight="1" x14ac:dyDescent="0.3">
      <c r="B71" s="58"/>
      <c r="C71" s="72" t="s">
        <v>75</v>
      </c>
      <c r="D71" s="71">
        <v>3</v>
      </c>
    </row>
    <row r="72" spans="2:6" ht="51" customHeight="1" x14ac:dyDescent="0.3">
      <c r="B72" s="58"/>
      <c r="C72" s="73" t="s">
        <v>121</v>
      </c>
      <c r="D72" s="71">
        <v>2</v>
      </c>
    </row>
    <row r="73" spans="2:6" ht="21.6" customHeight="1" x14ac:dyDescent="0.3">
      <c r="B73" s="58"/>
      <c r="C73" s="72" t="s">
        <v>3</v>
      </c>
      <c r="D73" s="62">
        <v>2</v>
      </c>
    </row>
    <row r="74" spans="2:6" ht="82.2" customHeight="1" x14ac:dyDescent="0.3">
      <c r="B74" s="58"/>
      <c r="C74" s="72" t="s">
        <v>76</v>
      </c>
      <c r="D74" s="62">
        <v>1</v>
      </c>
    </row>
    <row r="75" spans="2:6" ht="30" customHeight="1" x14ac:dyDescent="0.3">
      <c r="B75" s="58"/>
      <c r="C75" s="75" t="s">
        <v>92</v>
      </c>
      <c r="D75" s="71"/>
    </row>
    <row r="76" spans="2:6" ht="46.95" customHeight="1" x14ac:dyDescent="0.3">
      <c r="B76" s="56" t="s">
        <v>38</v>
      </c>
      <c r="C76" s="57" t="s">
        <v>77</v>
      </c>
      <c r="D76" s="56">
        <v>4</v>
      </c>
    </row>
    <row r="77" spans="2:6" s="11" customFormat="1" ht="57" customHeight="1" x14ac:dyDescent="0.3">
      <c r="B77" s="76"/>
      <c r="C77" s="77" t="s">
        <v>78</v>
      </c>
      <c r="D77" s="58">
        <v>4</v>
      </c>
    </row>
    <row r="78" spans="2:6" s="11" customFormat="1" ht="49.95" customHeight="1" x14ac:dyDescent="0.3">
      <c r="B78" s="76"/>
      <c r="C78" s="72" t="s">
        <v>79</v>
      </c>
      <c r="D78" s="58">
        <v>0</v>
      </c>
    </row>
    <row r="79" spans="2:6" s="11" customFormat="1" x14ac:dyDescent="0.3">
      <c r="B79" s="76"/>
      <c r="C79" s="70" t="s">
        <v>13</v>
      </c>
      <c r="D79" s="58"/>
    </row>
    <row r="80" spans="2:6" s="11" customFormat="1" x14ac:dyDescent="0.3">
      <c r="B80" s="88" t="s">
        <v>30</v>
      </c>
      <c r="C80" s="89"/>
      <c r="D80" s="76">
        <f>D68+D63+D45+D6</f>
        <v>100</v>
      </c>
    </row>
    <row r="82" spans="2:4" ht="14.4" customHeight="1" x14ac:dyDescent="0.3">
      <c r="B82" s="86" t="s">
        <v>105</v>
      </c>
      <c r="C82" s="87"/>
      <c r="D82" s="87"/>
    </row>
    <row r="83" spans="2:4" x14ac:dyDescent="0.3">
      <c r="B83" s="87"/>
      <c r="C83" s="87"/>
      <c r="D83" s="87"/>
    </row>
    <row r="84" spans="2:4" x14ac:dyDescent="0.3">
      <c r="B84" s="87"/>
      <c r="C84" s="87"/>
      <c r="D84" s="87"/>
    </row>
    <row r="85" spans="2:4" x14ac:dyDescent="0.3">
      <c r="B85" s="87"/>
      <c r="C85" s="87"/>
      <c r="D85" s="87"/>
    </row>
    <row r="86" spans="2:4" x14ac:dyDescent="0.3">
      <c r="B86" s="87"/>
      <c r="C86" s="87"/>
      <c r="D86" s="87"/>
    </row>
    <row r="87" spans="2:4" x14ac:dyDescent="0.3">
      <c r="B87" s="87"/>
      <c r="C87" s="87"/>
      <c r="D87" s="87"/>
    </row>
    <row r="88" spans="2:4" x14ac:dyDescent="0.3">
      <c r="B88" s="87"/>
      <c r="C88" s="87"/>
      <c r="D88" s="87"/>
    </row>
    <row r="89" spans="2:4" x14ac:dyDescent="0.3">
      <c r="B89" s="87"/>
      <c r="C89" s="87"/>
      <c r="D89" s="87"/>
    </row>
    <row r="90" spans="2:4" x14ac:dyDescent="0.3">
      <c r="B90" s="87"/>
      <c r="C90" s="87"/>
      <c r="D90" s="87"/>
    </row>
    <row r="91" spans="2:4" x14ac:dyDescent="0.3">
      <c r="B91" s="87"/>
      <c r="C91" s="87"/>
      <c r="D91" s="87"/>
    </row>
    <row r="92" spans="2:4" x14ac:dyDescent="0.3">
      <c r="B92" s="87"/>
      <c r="C92" s="87"/>
      <c r="D92" s="87"/>
    </row>
    <row r="93" spans="2:4" x14ac:dyDescent="0.3">
      <c r="B93" s="87"/>
      <c r="C93" s="87"/>
      <c r="D93" s="87"/>
    </row>
    <row r="94" spans="2:4" x14ac:dyDescent="0.3">
      <c r="B94" s="87"/>
      <c r="C94" s="87"/>
      <c r="D94" s="87"/>
    </row>
    <row r="95" spans="2:4" x14ac:dyDescent="0.3">
      <c r="B95" s="87"/>
      <c r="C95" s="87"/>
      <c r="D95" s="87"/>
    </row>
    <row r="96" spans="2:4" x14ac:dyDescent="0.3">
      <c r="B96" s="87"/>
      <c r="C96" s="87"/>
      <c r="D96" s="87"/>
    </row>
    <row r="97" spans="2:4" x14ac:dyDescent="0.3">
      <c r="B97" s="87"/>
      <c r="C97" s="87"/>
      <c r="D97" s="87"/>
    </row>
    <row r="98" spans="2:4" x14ac:dyDescent="0.3">
      <c r="B98" s="87"/>
      <c r="C98" s="87"/>
      <c r="D98" s="87"/>
    </row>
    <row r="99" spans="2:4" x14ac:dyDescent="0.3">
      <c r="B99" s="87"/>
      <c r="C99" s="87"/>
      <c r="D99" s="87"/>
    </row>
    <row r="100" spans="2:4" x14ac:dyDescent="0.3">
      <c r="B100" s="87"/>
      <c r="C100" s="87"/>
      <c r="D100" s="87"/>
    </row>
    <row r="101" spans="2:4" x14ac:dyDescent="0.3">
      <c r="B101" s="87"/>
      <c r="C101" s="87"/>
      <c r="D101" s="87"/>
    </row>
    <row r="102" spans="2:4" x14ac:dyDescent="0.3">
      <c r="B102" s="87"/>
      <c r="C102" s="87"/>
      <c r="D102" s="87"/>
    </row>
    <row r="103" spans="2:4" x14ac:dyDescent="0.3">
      <c r="B103" s="87"/>
      <c r="C103" s="87"/>
      <c r="D103" s="87"/>
    </row>
    <row r="104" spans="2:4" x14ac:dyDescent="0.3">
      <c r="B104" s="87"/>
      <c r="C104" s="87"/>
      <c r="D104" s="87"/>
    </row>
    <row r="105" spans="2:4" x14ac:dyDescent="0.3">
      <c r="B105" s="87"/>
      <c r="C105" s="87"/>
      <c r="D105" s="87"/>
    </row>
    <row r="106" spans="2:4" x14ac:dyDescent="0.3">
      <c r="B106" s="87"/>
      <c r="C106" s="87"/>
      <c r="D106" s="87"/>
    </row>
    <row r="107" spans="2:4" x14ac:dyDescent="0.3">
      <c r="B107" s="87"/>
      <c r="C107" s="87"/>
      <c r="D107" s="87"/>
    </row>
    <row r="108" spans="2:4" x14ac:dyDescent="0.3">
      <c r="B108" s="87"/>
      <c r="C108" s="87"/>
      <c r="D108" s="87"/>
    </row>
    <row r="109" spans="2:4" x14ac:dyDescent="0.3">
      <c r="B109" s="87"/>
      <c r="C109" s="87"/>
      <c r="D109" s="87"/>
    </row>
    <row r="110" spans="2:4" x14ac:dyDescent="0.3">
      <c r="B110" s="87"/>
      <c r="C110" s="87"/>
      <c r="D110" s="87"/>
    </row>
    <row r="111" spans="2:4" x14ac:dyDescent="0.3">
      <c r="B111" s="87"/>
      <c r="C111" s="87"/>
      <c r="D111" s="87"/>
    </row>
    <row r="112" spans="2:4" x14ac:dyDescent="0.3">
      <c r="B112" s="87"/>
      <c r="C112" s="87"/>
      <c r="D112" s="87"/>
    </row>
    <row r="113" spans="2:4" x14ac:dyDescent="0.3">
      <c r="B113" s="87"/>
      <c r="C113" s="87"/>
      <c r="D113" s="87"/>
    </row>
    <row r="114" spans="2:4" x14ac:dyDescent="0.3">
      <c r="B114" s="87"/>
      <c r="C114" s="87"/>
      <c r="D114" s="87"/>
    </row>
    <row r="115" spans="2:4" ht="14.4" hidden="1" customHeight="1" x14ac:dyDescent="0.3">
      <c r="B115" s="87"/>
      <c r="C115" s="87"/>
      <c r="D115" s="87"/>
    </row>
    <row r="116" spans="2:4" ht="2.4" customHeight="1" x14ac:dyDescent="0.3">
      <c r="B116" s="87"/>
      <c r="C116" s="87"/>
      <c r="D116" s="87"/>
    </row>
    <row r="117" spans="2:4" ht="14.4" hidden="1" customHeight="1" x14ac:dyDescent="0.3">
      <c r="B117" s="87"/>
      <c r="C117" s="87"/>
      <c r="D117" s="87"/>
    </row>
    <row r="118" spans="2:4" ht="14.4" hidden="1" customHeight="1" x14ac:dyDescent="0.3">
      <c r="B118" s="87"/>
      <c r="C118" s="87"/>
      <c r="D118" s="87"/>
    </row>
    <row r="119" spans="2:4" ht="14.4" hidden="1" customHeight="1" x14ac:dyDescent="0.3">
      <c r="B119" s="87"/>
      <c r="C119" s="87"/>
      <c r="D119" s="87"/>
    </row>
    <row r="120" spans="2:4" ht="14.4" hidden="1" customHeight="1" x14ac:dyDescent="0.3">
      <c r="B120" s="87"/>
      <c r="C120" s="87"/>
      <c r="D120" s="87"/>
    </row>
    <row r="121" spans="2:4" ht="12.6" hidden="1" customHeight="1" x14ac:dyDescent="0.3">
      <c r="B121" s="87"/>
      <c r="C121" s="87"/>
      <c r="D121" s="87"/>
    </row>
    <row r="122" spans="2:4" ht="14.4" hidden="1" customHeight="1" x14ac:dyDescent="0.3">
      <c r="B122" s="87"/>
      <c r="C122" s="87"/>
      <c r="D122" s="87"/>
    </row>
    <row r="123" spans="2:4" ht="14.4" hidden="1" customHeight="1" x14ac:dyDescent="0.3">
      <c r="B123" s="87"/>
      <c r="C123" s="87"/>
      <c r="D123" s="87"/>
    </row>
    <row r="124" spans="2:4" ht="14.4" hidden="1" customHeight="1" x14ac:dyDescent="0.3">
      <c r="B124" s="87"/>
      <c r="C124" s="87"/>
      <c r="D124" s="87"/>
    </row>
    <row r="125" spans="2:4" ht="14.4" hidden="1" customHeight="1" x14ac:dyDescent="0.3">
      <c r="B125" s="87"/>
      <c r="C125" s="87"/>
      <c r="D125" s="87"/>
    </row>
    <row r="126" spans="2:4" ht="14.4" hidden="1" customHeight="1" x14ac:dyDescent="0.3">
      <c r="B126" s="87"/>
      <c r="C126" s="87"/>
      <c r="D126" s="87"/>
    </row>
    <row r="127" spans="2:4" ht="14.4" hidden="1" customHeight="1" x14ac:dyDescent="0.3">
      <c r="B127" s="87"/>
      <c r="C127" s="87"/>
      <c r="D127" s="87"/>
    </row>
    <row r="128" spans="2:4" ht="14.4" hidden="1" customHeight="1" x14ac:dyDescent="0.3">
      <c r="B128" s="87"/>
      <c r="C128" s="87"/>
      <c r="D128" s="87"/>
    </row>
    <row r="129" spans="2:4" ht="14.4" hidden="1" customHeight="1" x14ac:dyDescent="0.3">
      <c r="B129" s="87"/>
      <c r="C129" s="87"/>
      <c r="D129" s="87"/>
    </row>
    <row r="130" spans="2:4" ht="14.4" hidden="1" customHeight="1" x14ac:dyDescent="0.3">
      <c r="B130" s="87"/>
      <c r="C130" s="87"/>
      <c r="D130" s="87"/>
    </row>
    <row r="131" spans="2:4" ht="14.4" hidden="1" customHeight="1" x14ac:dyDescent="0.3">
      <c r="B131" s="87"/>
      <c r="C131" s="87"/>
      <c r="D131" s="87"/>
    </row>
    <row r="132" spans="2:4" ht="14.4" hidden="1" customHeight="1" x14ac:dyDescent="0.3">
      <c r="B132" s="87"/>
      <c r="C132" s="87"/>
      <c r="D132" s="87"/>
    </row>
    <row r="133" spans="2:4" ht="14.4" hidden="1" customHeight="1" x14ac:dyDescent="0.3">
      <c r="B133" s="87"/>
      <c r="C133" s="87"/>
      <c r="D133" s="87"/>
    </row>
    <row r="134" spans="2:4" ht="14.4" hidden="1" customHeight="1" x14ac:dyDescent="0.3">
      <c r="B134" s="87"/>
      <c r="C134" s="87"/>
      <c r="D134" s="87"/>
    </row>
    <row r="135" spans="2:4" x14ac:dyDescent="0.3">
      <c r="B135" s="87"/>
      <c r="C135" s="87"/>
      <c r="D135" s="87"/>
    </row>
    <row r="136" spans="2:4" ht="36" customHeight="1" x14ac:dyDescent="0.3">
      <c r="B136" s="87"/>
      <c r="C136" s="87"/>
      <c r="D136" s="87"/>
    </row>
    <row r="137" spans="2:4" ht="14.4" customHeight="1" x14ac:dyDescent="0.3">
      <c r="B137" s="85" t="s">
        <v>111</v>
      </c>
      <c r="C137" s="85"/>
      <c r="D137" s="85"/>
    </row>
    <row r="138" spans="2:4" x14ac:dyDescent="0.3">
      <c r="B138" s="85"/>
      <c r="C138" s="85"/>
      <c r="D138" s="85"/>
    </row>
    <row r="139" spans="2:4" x14ac:dyDescent="0.3">
      <c r="B139" s="85"/>
      <c r="C139" s="85"/>
      <c r="D139" s="85"/>
    </row>
    <row r="140" spans="2:4" x14ac:dyDescent="0.3">
      <c r="B140" s="85"/>
      <c r="C140" s="85"/>
      <c r="D140" s="85"/>
    </row>
    <row r="141" spans="2:4" x14ac:dyDescent="0.3">
      <c r="B141" s="85"/>
      <c r="C141" s="85"/>
      <c r="D141" s="85"/>
    </row>
    <row r="142" spans="2:4" x14ac:dyDescent="0.3">
      <c r="B142" s="85"/>
      <c r="C142" s="85"/>
      <c r="D142" s="85"/>
    </row>
    <row r="143" spans="2:4" x14ac:dyDescent="0.3">
      <c r="B143" s="85"/>
      <c r="C143" s="85"/>
      <c r="D143" s="85"/>
    </row>
    <row r="144" spans="2:4" x14ac:dyDescent="0.3">
      <c r="B144" s="85"/>
      <c r="C144" s="85"/>
      <c r="D144" s="85"/>
    </row>
    <row r="145" spans="2:4" ht="10.199999999999999" customHeight="1" x14ac:dyDescent="0.3">
      <c r="B145" s="85"/>
      <c r="C145" s="85"/>
      <c r="D145" s="85"/>
    </row>
    <row r="146" spans="2:4" x14ac:dyDescent="0.3">
      <c r="B146" s="85"/>
      <c r="C146" s="85"/>
      <c r="D146" s="85"/>
    </row>
    <row r="147" spans="2:4" x14ac:dyDescent="0.3">
      <c r="B147" s="85"/>
      <c r="C147" s="85"/>
      <c r="D147" s="85"/>
    </row>
    <row r="148" spans="2:4" ht="16.2" customHeight="1" x14ac:dyDescent="0.3">
      <c r="B148" s="85"/>
      <c r="C148" s="85"/>
      <c r="D148" s="85"/>
    </row>
    <row r="149" spans="2:4" ht="14.4" hidden="1" customHeight="1" x14ac:dyDescent="0.3">
      <c r="B149" s="85"/>
      <c r="C149" s="85"/>
      <c r="D149" s="85"/>
    </row>
    <row r="150" spans="2:4" ht="14.4" hidden="1" customHeight="1" x14ac:dyDescent="0.3">
      <c r="B150" s="85"/>
      <c r="C150" s="85"/>
      <c r="D150" s="85"/>
    </row>
    <row r="151" spans="2:4" ht="6" customHeight="1" x14ac:dyDescent="0.3">
      <c r="B151" s="85"/>
      <c r="C151" s="85"/>
      <c r="D151" s="85"/>
    </row>
    <row r="152" spans="2:4" x14ac:dyDescent="0.3">
      <c r="B152" s="82" t="s">
        <v>104</v>
      </c>
      <c r="C152" s="83"/>
      <c r="D152" s="84"/>
    </row>
  </sheetData>
  <mergeCells count="5">
    <mergeCell ref="C1:D1"/>
    <mergeCell ref="B152:D152"/>
    <mergeCell ref="B137:D151"/>
    <mergeCell ref="B82:D136"/>
    <mergeCell ref="B80:C80"/>
  </mergeCells>
  <pageMargins left="0.7" right="0.7" top="0.75" bottom="0.75" header="0.3" footer="0.3"/>
  <pageSetup paperSize="9" scale="34" fitToHeight="0" orientation="portrait" r:id="rId1"/>
  <ignoredErrors>
    <ignoredError sqref="D58 D7"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59999389629810485"/>
  </sheetPr>
  <dimension ref="A1:G124"/>
  <sheetViews>
    <sheetView tabSelected="1" topLeftCell="A66" zoomScale="80" zoomScaleNormal="80" workbookViewId="0">
      <selection activeCell="D71" sqref="D71"/>
    </sheetView>
  </sheetViews>
  <sheetFormatPr defaultColWidth="8.88671875" defaultRowHeight="14.4" x14ac:dyDescent="0.3"/>
  <cols>
    <col min="1" max="1" width="4.5546875" style="2" customWidth="1"/>
    <col min="2" max="2" width="85" style="2" customWidth="1"/>
    <col min="3" max="3" width="9.6640625" style="2" customWidth="1"/>
    <col min="4" max="4" width="19" style="2" customWidth="1"/>
    <col min="5" max="16384" width="8.88671875" style="2"/>
  </cols>
  <sheetData>
    <row r="1" spans="1:3" ht="48.6" customHeight="1" x14ac:dyDescent="0.3">
      <c r="B1" s="81" t="s">
        <v>123</v>
      </c>
      <c r="C1" s="81"/>
    </row>
    <row r="2" spans="1:3" ht="14.4" customHeight="1" x14ac:dyDescent="0.3">
      <c r="B2" s="51"/>
      <c r="C2" s="24"/>
    </row>
    <row r="3" spans="1:3" ht="28.8" x14ac:dyDescent="0.3">
      <c r="B3" s="25" t="s">
        <v>107</v>
      </c>
      <c r="C3" s="26"/>
    </row>
    <row r="4" spans="1:3" x14ac:dyDescent="0.3">
      <c r="B4" s="20"/>
    </row>
    <row r="5" spans="1:3" s="29" customFormat="1" ht="26.4" customHeight="1" x14ac:dyDescent="0.3">
      <c r="A5" s="27"/>
      <c r="B5" s="28" t="s">
        <v>4</v>
      </c>
      <c r="C5" s="28" t="s">
        <v>5</v>
      </c>
    </row>
    <row r="6" spans="1:3" ht="16.95" customHeight="1" x14ac:dyDescent="0.3">
      <c r="A6" s="30" t="s">
        <v>24</v>
      </c>
      <c r="B6" s="31" t="s">
        <v>51</v>
      </c>
      <c r="C6" s="32">
        <f>C7+C12+C17+C21+C25+C30+C39+C35</f>
        <v>55</v>
      </c>
    </row>
    <row r="7" spans="1:3" ht="57.6" x14ac:dyDescent="0.3">
      <c r="A7" s="33" t="s">
        <v>50</v>
      </c>
      <c r="B7" s="34" t="s">
        <v>81</v>
      </c>
      <c r="C7" s="35">
        <v>10</v>
      </c>
    </row>
    <row r="8" spans="1:3" ht="230.4" x14ac:dyDescent="0.3">
      <c r="A8" s="4"/>
      <c r="B8" s="5" t="s">
        <v>93</v>
      </c>
      <c r="C8" s="4">
        <v>10</v>
      </c>
    </row>
    <row r="9" spans="1:3" ht="55.2" customHeight="1" x14ac:dyDescent="0.3">
      <c r="A9" s="4"/>
      <c r="B9" s="5" t="s">
        <v>95</v>
      </c>
      <c r="C9" s="4">
        <v>5</v>
      </c>
    </row>
    <row r="10" spans="1:3" ht="55.2" customHeight="1" x14ac:dyDescent="0.3">
      <c r="A10" s="4"/>
      <c r="B10" s="5" t="s">
        <v>94</v>
      </c>
      <c r="C10" s="4">
        <v>0</v>
      </c>
    </row>
    <row r="11" spans="1:3" ht="60" x14ac:dyDescent="0.3">
      <c r="A11" s="4"/>
      <c r="B11" s="6" t="s">
        <v>82</v>
      </c>
      <c r="C11" s="4"/>
    </row>
    <row r="12" spans="1:3" ht="28.8" x14ac:dyDescent="0.3">
      <c r="A12" s="36" t="s">
        <v>49</v>
      </c>
      <c r="B12" s="34" t="s">
        <v>83</v>
      </c>
      <c r="C12" s="35">
        <v>5</v>
      </c>
    </row>
    <row r="13" spans="1:3" ht="19.95" customHeight="1" x14ac:dyDescent="0.3">
      <c r="A13" s="37"/>
      <c r="B13" s="5" t="s">
        <v>54</v>
      </c>
      <c r="C13" s="14">
        <v>5</v>
      </c>
    </row>
    <row r="14" spans="1:3" ht="16.95" customHeight="1" x14ac:dyDescent="0.3">
      <c r="A14" s="37"/>
      <c r="B14" s="5" t="s">
        <v>55</v>
      </c>
      <c r="C14" s="14">
        <v>2</v>
      </c>
    </row>
    <row r="15" spans="1:3" ht="16.95" customHeight="1" x14ac:dyDescent="0.3">
      <c r="A15" s="37"/>
      <c r="B15" s="5" t="s">
        <v>56</v>
      </c>
      <c r="C15" s="14">
        <v>0</v>
      </c>
    </row>
    <row r="16" spans="1:3" ht="16.95" customHeight="1" x14ac:dyDescent="0.3">
      <c r="A16" s="37"/>
      <c r="B16" s="21" t="s">
        <v>13</v>
      </c>
      <c r="C16" s="14"/>
    </row>
    <row r="17" spans="1:7" x14ac:dyDescent="0.3">
      <c r="A17" s="36" t="s">
        <v>48</v>
      </c>
      <c r="B17" s="34" t="s">
        <v>25</v>
      </c>
      <c r="C17" s="35">
        <f>C18+C19</f>
        <v>6</v>
      </c>
    </row>
    <row r="18" spans="1:7" x14ac:dyDescent="0.3">
      <c r="A18" s="38"/>
      <c r="B18" s="39" t="s">
        <v>96</v>
      </c>
      <c r="C18" s="14">
        <v>3</v>
      </c>
    </row>
    <row r="19" spans="1:7" ht="43.2" x14ac:dyDescent="0.3">
      <c r="A19" s="38"/>
      <c r="B19" s="40" t="s">
        <v>26</v>
      </c>
      <c r="C19" s="14">
        <v>3</v>
      </c>
    </row>
    <row r="20" spans="1:7" ht="21" customHeight="1" x14ac:dyDescent="0.3">
      <c r="A20" s="38"/>
      <c r="B20" s="21" t="s">
        <v>12</v>
      </c>
      <c r="C20" s="14"/>
    </row>
    <row r="21" spans="1:7" x14ac:dyDescent="0.3">
      <c r="A21" s="33" t="s">
        <v>47</v>
      </c>
      <c r="B21" s="1" t="s">
        <v>46</v>
      </c>
      <c r="C21" s="35">
        <f>C22+C23</f>
        <v>6</v>
      </c>
      <c r="D21" s="90"/>
      <c r="E21" s="90"/>
      <c r="F21" s="90"/>
      <c r="G21" s="90"/>
    </row>
    <row r="22" spans="1:7" ht="158.4" x14ac:dyDescent="0.3">
      <c r="A22" s="38"/>
      <c r="B22" s="5" t="s">
        <v>84</v>
      </c>
      <c r="C22" s="4">
        <v>3</v>
      </c>
      <c r="D22" s="90"/>
      <c r="E22" s="90"/>
      <c r="F22" s="90"/>
      <c r="G22" s="90"/>
    </row>
    <row r="23" spans="1:7" ht="43.2" x14ac:dyDescent="0.3">
      <c r="A23" s="38"/>
      <c r="B23" s="8" t="s">
        <v>18</v>
      </c>
      <c r="C23" s="4">
        <v>3</v>
      </c>
      <c r="D23" s="90"/>
      <c r="E23" s="90"/>
      <c r="F23" s="90"/>
      <c r="G23" s="90"/>
    </row>
    <row r="24" spans="1:7" x14ac:dyDescent="0.3">
      <c r="A24" s="38"/>
      <c r="B24" s="6" t="s">
        <v>12</v>
      </c>
      <c r="C24" s="14"/>
      <c r="D24" s="90"/>
      <c r="E24" s="90"/>
      <c r="F24" s="90"/>
      <c r="G24" s="90"/>
    </row>
    <row r="25" spans="1:7" ht="86.4" x14ac:dyDescent="0.3">
      <c r="A25" s="33" t="s">
        <v>45</v>
      </c>
      <c r="B25" s="34" t="s">
        <v>117</v>
      </c>
      <c r="C25" s="35">
        <v>8</v>
      </c>
    </row>
    <row r="26" spans="1:7" x14ac:dyDescent="0.3">
      <c r="A26" s="41"/>
      <c r="B26" s="42" t="s">
        <v>20</v>
      </c>
      <c r="C26" s="41">
        <v>8</v>
      </c>
    </row>
    <row r="27" spans="1:7" x14ac:dyDescent="0.3">
      <c r="A27" s="41"/>
      <c r="B27" s="42" t="s">
        <v>21</v>
      </c>
      <c r="C27" s="41">
        <v>5</v>
      </c>
    </row>
    <row r="28" spans="1:7" x14ac:dyDescent="0.3">
      <c r="A28" s="41"/>
      <c r="B28" s="42" t="s">
        <v>22</v>
      </c>
      <c r="C28" s="41">
        <v>3</v>
      </c>
    </row>
    <row r="29" spans="1:7" x14ac:dyDescent="0.3">
      <c r="A29" s="38"/>
      <c r="B29" s="6" t="s">
        <v>13</v>
      </c>
      <c r="C29" s="14"/>
    </row>
    <row r="30" spans="1:7" x14ac:dyDescent="0.3">
      <c r="A30" s="33" t="s">
        <v>44</v>
      </c>
      <c r="B30" s="34" t="s">
        <v>53</v>
      </c>
      <c r="C30" s="35">
        <f>C31+C32+C33</f>
        <v>9</v>
      </c>
    </row>
    <row r="31" spans="1:7" ht="250.8" customHeight="1" x14ac:dyDescent="0.3">
      <c r="A31" s="38"/>
      <c r="B31" s="16" t="s">
        <v>112</v>
      </c>
      <c r="C31" s="38">
        <v>3</v>
      </c>
    </row>
    <row r="32" spans="1:7" ht="61.2" customHeight="1" x14ac:dyDescent="0.3">
      <c r="A32" s="38"/>
      <c r="B32" s="73" t="s">
        <v>116</v>
      </c>
      <c r="C32" s="14">
        <v>3</v>
      </c>
    </row>
    <row r="33" spans="1:3" ht="100.8" x14ac:dyDescent="0.3">
      <c r="A33" s="38"/>
      <c r="B33" s="22" t="s">
        <v>43</v>
      </c>
      <c r="C33" s="14">
        <v>3</v>
      </c>
    </row>
    <row r="34" spans="1:3" x14ac:dyDescent="0.3">
      <c r="A34" s="38"/>
      <c r="B34" s="21" t="s">
        <v>12</v>
      </c>
      <c r="C34" s="14"/>
    </row>
    <row r="35" spans="1:3" ht="72" x14ac:dyDescent="0.3">
      <c r="A35" s="33" t="s">
        <v>41</v>
      </c>
      <c r="B35" s="34" t="s">
        <v>40</v>
      </c>
      <c r="C35" s="35">
        <v>8</v>
      </c>
    </row>
    <row r="36" spans="1:3" ht="28.8" x14ac:dyDescent="0.3">
      <c r="A36" s="38"/>
      <c r="B36" s="43" t="s">
        <v>85</v>
      </c>
      <c r="C36" s="38">
        <v>8</v>
      </c>
    </row>
    <row r="37" spans="1:3" ht="16.95" customHeight="1" x14ac:dyDescent="0.3">
      <c r="A37" s="44"/>
      <c r="B37" s="45" t="s">
        <v>42</v>
      </c>
      <c r="C37" s="14">
        <v>0</v>
      </c>
    </row>
    <row r="38" spans="1:3" x14ac:dyDescent="0.3">
      <c r="A38" s="38"/>
      <c r="B38" s="21" t="s">
        <v>12</v>
      </c>
      <c r="C38" s="14"/>
    </row>
    <row r="39" spans="1:3" ht="43.2" x14ac:dyDescent="0.3">
      <c r="A39" s="33" t="s">
        <v>39</v>
      </c>
      <c r="B39" s="34" t="s">
        <v>72</v>
      </c>
      <c r="C39" s="35">
        <v>3</v>
      </c>
    </row>
    <row r="40" spans="1:3" ht="43.2" x14ac:dyDescent="0.3">
      <c r="A40" s="38"/>
      <c r="B40" s="16" t="s">
        <v>86</v>
      </c>
      <c r="C40" s="38">
        <v>3</v>
      </c>
    </row>
    <row r="41" spans="1:3" x14ac:dyDescent="0.3">
      <c r="A41" s="38"/>
      <c r="B41" s="16" t="s">
        <v>97</v>
      </c>
      <c r="C41" s="14">
        <v>0</v>
      </c>
    </row>
    <row r="42" spans="1:3" x14ac:dyDescent="0.3">
      <c r="A42" s="38"/>
      <c r="B42" s="21" t="s">
        <v>13</v>
      </c>
      <c r="C42" s="14"/>
    </row>
    <row r="43" spans="1:3" x14ac:dyDescent="0.3">
      <c r="A43" s="30" t="s">
        <v>27</v>
      </c>
      <c r="B43" s="31" t="s">
        <v>11</v>
      </c>
      <c r="C43" s="32">
        <f>C44+C50+C56</f>
        <v>20</v>
      </c>
    </row>
    <row r="44" spans="1:3" ht="28.8" x14ac:dyDescent="0.3">
      <c r="A44" s="33" t="s">
        <v>33</v>
      </c>
      <c r="B44" s="34" t="s">
        <v>113</v>
      </c>
      <c r="C44" s="35">
        <v>8</v>
      </c>
    </row>
    <row r="45" spans="1:3" x14ac:dyDescent="0.3">
      <c r="A45" s="38"/>
      <c r="B45" s="22" t="s">
        <v>6</v>
      </c>
      <c r="C45" s="14">
        <v>8</v>
      </c>
    </row>
    <row r="46" spans="1:3" x14ac:dyDescent="0.3">
      <c r="A46" s="38"/>
      <c r="B46" s="22" t="s">
        <v>7</v>
      </c>
      <c r="C46" s="14">
        <v>6</v>
      </c>
    </row>
    <row r="47" spans="1:3" x14ac:dyDescent="0.3">
      <c r="A47" s="38"/>
      <c r="B47" s="22" t="s">
        <v>8</v>
      </c>
      <c r="C47" s="14">
        <v>4</v>
      </c>
    </row>
    <row r="48" spans="1:3" x14ac:dyDescent="0.3">
      <c r="A48" s="38"/>
      <c r="B48" s="22" t="s">
        <v>9</v>
      </c>
      <c r="C48" s="14">
        <v>2</v>
      </c>
    </row>
    <row r="49" spans="1:3" x14ac:dyDescent="0.3">
      <c r="A49" s="38"/>
      <c r="B49" s="21" t="s">
        <v>13</v>
      </c>
      <c r="C49" s="14"/>
    </row>
    <row r="50" spans="1:3" ht="28.8" x14ac:dyDescent="0.3">
      <c r="A50" s="33" t="s">
        <v>34</v>
      </c>
      <c r="B50" s="34" t="s">
        <v>115</v>
      </c>
      <c r="C50" s="35">
        <v>7</v>
      </c>
    </row>
    <row r="51" spans="1:3" x14ac:dyDescent="0.3">
      <c r="A51" s="38"/>
      <c r="B51" s="5" t="s">
        <v>62</v>
      </c>
      <c r="C51" s="14">
        <v>7</v>
      </c>
    </row>
    <row r="52" spans="1:3" x14ac:dyDescent="0.3">
      <c r="A52" s="38"/>
      <c r="B52" s="5" t="s">
        <v>63</v>
      </c>
      <c r="C52" s="14">
        <v>5</v>
      </c>
    </row>
    <row r="53" spans="1:3" x14ac:dyDescent="0.3">
      <c r="A53" s="38"/>
      <c r="B53" s="5" t="s">
        <v>61</v>
      </c>
      <c r="C53" s="14">
        <v>3</v>
      </c>
    </row>
    <row r="54" spans="1:3" x14ac:dyDescent="0.3">
      <c r="A54" s="38"/>
      <c r="B54" s="5" t="s">
        <v>60</v>
      </c>
      <c r="C54" s="14">
        <v>1</v>
      </c>
    </row>
    <row r="55" spans="1:3" x14ac:dyDescent="0.3">
      <c r="A55" s="38"/>
      <c r="B55" s="21" t="s">
        <v>13</v>
      </c>
      <c r="C55" s="14"/>
    </row>
    <row r="56" spans="1:3" ht="28.8" x14ac:dyDescent="0.3">
      <c r="A56" s="33" t="s">
        <v>35</v>
      </c>
      <c r="B56" s="34" t="s">
        <v>87</v>
      </c>
      <c r="C56" s="35">
        <v>5</v>
      </c>
    </row>
    <row r="57" spans="1:3" x14ac:dyDescent="0.3">
      <c r="A57" s="38"/>
      <c r="B57" s="5" t="s">
        <v>59</v>
      </c>
      <c r="C57" s="14">
        <v>5</v>
      </c>
    </row>
    <row r="58" spans="1:3" x14ac:dyDescent="0.3">
      <c r="A58" s="38"/>
      <c r="B58" s="5" t="s">
        <v>58</v>
      </c>
      <c r="C58" s="14">
        <v>3</v>
      </c>
    </row>
    <row r="59" spans="1:3" x14ac:dyDescent="0.3">
      <c r="A59" s="38"/>
      <c r="B59" s="5" t="s">
        <v>57</v>
      </c>
      <c r="C59" s="14">
        <v>2</v>
      </c>
    </row>
    <row r="60" spans="1:3" x14ac:dyDescent="0.3">
      <c r="A60" s="38"/>
      <c r="B60" s="21" t="s">
        <v>13</v>
      </c>
      <c r="C60" s="14"/>
    </row>
    <row r="61" spans="1:3" x14ac:dyDescent="0.3">
      <c r="A61" s="30" t="s">
        <v>0</v>
      </c>
      <c r="B61" s="31" t="s">
        <v>10</v>
      </c>
      <c r="C61" s="32">
        <f>C62</f>
        <v>10</v>
      </c>
    </row>
    <row r="62" spans="1:3" x14ac:dyDescent="0.3">
      <c r="A62" s="33" t="s">
        <v>36</v>
      </c>
      <c r="B62" s="34" t="s">
        <v>99</v>
      </c>
      <c r="C62" s="35">
        <v>10</v>
      </c>
    </row>
    <row r="63" spans="1:3" ht="160.94999999999999" customHeight="1" x14ac:dyDescent="0.3">
      <c r="A63" s="38"/>
      <c r="B63" s="22" t="s">
        <v>114</v>
      </c>
      <c r="C63" s="4">
        <v>10</v>
      </c>
    </row>
    <row r="64" spans="1:3" ht="118.2" customHeight="1" x14ac:dyDescent="0.3">
      <c r="A64" s="38"/>
      <c r="B64" s="22" t="s">
        <v>125</v>
      </c>
      <c r="C64" s="4">
        <v>0</v>
      </c>
    </row>
    <row r="65" spans="1:4" ht="36" x14ac:dyDescent="0.3">
      <c r="A65" s="38"/>
      <c r="B65" s="23" t="s">
        <v>100</v>
      </c>
      <c r="C65" s="4"/>
    </row>
    <row r="66" spans="1:4" ht="28.8" x14ac:dyDescent="0.3">
      <c r="A66" s="30" t="s">
        <v>1</v>
      </c>
      <c r="B66" s="3" t="s">
        <v>73</v>
      </c>
      <c r="C66" s="32">
        <f>C67+C74</f>
        <v>15</v>
      </c>
    </row>
    <row r="67" spans="1:4" ht="28.8" x14ac:dyDescent="0.3">
      <c r="A67" s="33" t="s">
        <v>37</v>
      </c>
      <c r="B67" s="34" t="s">
        <v>28</v>
      </c>
      <c r="C67" s="35">
        <v>11</v>
      </c>
    </row>
    <row r="68" spans="1:4" ht="59.4" customHeight="1" x14ac:dyDescent="0.3">
      <c r="A68" s="38"/>
      <c r="B68" s="73" t="s">
        <v>88</v>
      </c>
      <c r="C68" s="14">
        <v>3</v>
      </c>
    </row>
    <row r="69" spans="1:4" ht="45.6" customHeight="1" x14ac:dyDescent="0.3">
      <c r="A69" s="38"/>
      <c r="B69" s="73" t="s">
        <v>29</v>
      </c>
      <c r="C69" s="14">
        <v>3</v>
      </c>
    </row>
    <row r="70" spans="1:4" ht="48" customHeight="1" x14ac:dyDescent="0.3">
      <c r="A70" s="38"/>
      <c r="B70" s="22" t="s">
        <v>126</v>
      </c>
      <c r="C70" s="14">
        <v>2</v>
      </c>
    </row>
    <row r="71" spans="1:4" ht="17.399999999999999" customHeight="1" x14ac:dyDescent="0.3">
      <c r="A71" s="38"/>
      <c r="B71" s="22" t="s">
        <v>3</v>
      </c>
      <c r="C71" s="14">
        <v>2</v>
      </c>
    </row>
    <row r="72" spans="1:4" ht="76.2" customHeight="1" x14ac:dyDescent="0.3">
      <c r="A72" s="38"/>
      <c r="B72" s="73" t="s">
        <v>98</v>
      </c>
      <c r="C72" s="14">
        <v>1</v>
      </c>
      <c r="D72" s="46"/>
    </row>
    <row r="73" spans="1:4" ht="28.2" customHeight="1" x14ac:dyDescent="0.3">
      <c r="A73" s="38"/>
      <c r="B73" s="78" t="s">
        <v>92</v>
      </c>
      <c r="C73" s="14"/>
    </row>
    <row r="74" spans="1:4" ht="45" customHeight="1" x14ac:dyDescent="0.3">
      <c r="A74" s="47" t="s">
        <v>38</v>
      </c>
      <c r="B74" s="48" t="s">
        <v>32</v>
      </c>
      <c r="C74" s="49">
        <v>4</v>
      </c>
    </row>
    <row r="75" spans="1:4" s="10" customFormat="1" ht="47.4" customHeight="1" x14ac:dyDescent="0.3">
      <c r="A75" s="12"/>
      <c r="B75" s="79" t="s">
        <v>101</v>
      </c>
      <c r="C75" s="4">
        <v>4</v>
      </c>
    </row>
    <row r="76" spans="1:4" s="10" customFormat="1" ht="46.95" customHeight="1" x14ac:dyDescent="0.3">
      <c r="A76" s="12"/>
      <c r="B76" s="22" t="s">
        <v>64</v>
      </c>
      <c r="C76" s="4">
        <v>0</v>
      </c>
    </row>
    <row r="77" spans="1:4" s="10" customFormat="1" x14ac:dyDescent="0.3">
      <c r="A77" s="12"/>
      <c r="B77" s="21" t="s">
        <v>13</v>
      </c>
      <c r="C77" s="4"/>
    </row>
    <row r="78" spans="1:4" x14ac:dyDescent="0.3">
      <c r="A78" s="50"/>
      <c r="B78" s="50" t="s">
        <v>30</v>
      </c>
      <c r="C78" s="50">
        <f>C6+C43+C61+C66</f>
        <v>100</v>
      </c>
    </row>
    <row r="80" spans="1:4" ht="14.4" customHeight="1" x14ac:dyDescent="0.3">
      <c r="A80" s="91" t="s">
        <v>102</v>
      </c>
      <c r="B80" s="91"/>
      <c r="C80" s="91"/>
    </row>
    <row r="81" spans="1:3" ht="10.95" customHeight="1" x14ac:dyDescent="0.3">
      <c r="A81" s="91"/>
      <c r="B81" s="91"/>
      <c r="C81" s="91"/>
    </row>
    <row r="82" spans="1:3" hidden="1" x14ac:dyDescent="0.3">
      <c r="A82" s="91"/>
      <c r="B82" s="91"/>
      <c r="C82" s="91"/>
    </row>
    <row r="83" spans="1:3" hidden="1" x14ac:dyDescent="0.3">
      <c r="A83" s="91"/>
      <c r="B83" s="91"/>
      <c r="C83" s="91"/>
    </row>
    <row r="84" spans="1:3" x14ac:dyDescent="0.3">
      <c r="A84" s="91"/>
      <c r="B84" s="91"/>
      <c r="C84" s="91"/>
    </row>
    <row r="85" spans="1:3" ht="6" customHeight="1" x14ac:dyDescent="0.3">
      <c r="A85" s="91"/>
      <c r="B85" s="91"/>
      <c r="C85" s="91"/>
    </row>
    <row r="86" spans="1:3" hidden="1" x14ac:dyDescent="0.3">
      <c r="A86" s="91"/>
      <c r="B86" s="91"/>
      <c r="C86" s="91"/>
    </row>
    <row r="87" spans="1:3" ht="81.599999999999994" customHeight="1" x14ac:dyDescent="0.3">
      <c r="A87" s="91"/>
      <c r="B87" s="91"/>
      <c r="C87" s="91"/>
    </row>
    <row r="88" spans="1:3" x14ac:dyDescent="0.3">
      <c r="A88" s="91"/>
      <c r="B88" s="91"/>
      <c r="C88" s="91"/>
    </row>
    <row r="89" spans="1:3" x14ac:dyDescent="0.3">
      <c r="A89" s="91"/>
      <c r="B89" s="91"/>
      <c r="C89" s="91"/>
    </row>
    <row r="90" spans="1:3" x14ac:dyDescent="0.3">
      <c r="A90" s="91"/>
      <c r="B90" s="91"/>
      <c r="C90" s="91"/>
    </row>
    <row r="91" spans="1:3" x14ac:dyDescent="0.3">
      <c r="A91" s="91"/>
      <c r="B91" s="91"/>
      <c r="C91" s="91"/>
    </row>
    <row r="92" spans="1:3" x14ac:dyDescent="0.3">
      <c r="A92" s="91"/>
      <c r="B92" s="91"/>
      <c r="C92" s="91"/>
    </row>
    <row r="93" spans="1:3" x14ac:dyDescent="0.3">
      <c r="A93" s="91"/>
      <c r="B93" s="91"/>
      <c r="C93" s="91"/>
    </row>
    <row r="94" spans="1:3" x14ac:dyDescent="0.3">
      <c r="A94" s="91"/>
      <c r="B94" s="91"/>
      <c r="C94" s="91"/>
    </row>
    <row r="95" spans="1:3" x14ac:dyDescent="0.3">
      <c r="A95" s="91"/>
      <c r="B95" s="91"/>
      <c r="C95" s="91"/>
    </row>
    <row r="96" spans="1:3" x14ac:dyDescent="0.3">
      <c r="A96" s="91"/>
      <c r="B96" s="91"/>
      <c r="C96" s="91"/>
    </row>
    <row r="97" spans="1:3" x14ac:dyDescent="0.3">
      <c r="A97" s="91"/>
      <c r="B97" s="91"/>
      <c r="C97" s="91"/>
    </row>
    <row r="98" spans="1:3" x14ac:dyDescent="0.3">
      <c r="A98" s="91"/>
      <c r="B98" s="91"/>
      <c r="C98" s="91"/>
    </row>
    <row r="99" spans="1:3" ht="3.6" customHeight="1" x14ac:dyDescent="0.3">
      <c r="A99" s="91"/>
      <c r="B99" s="91"/>
      <c r="C99" s="91"/>
    </row>
    <row r="100" spans="1:3" hidden="1" x14ac:dyDescent="0.3">
      <c r="A100" s="91"/>
      <c r="B100" s="91"/>
      <c r="C100" s="91"/>
    </row>
    <row r="101" spans="1:3" hidden="1" x14ac:dyDescent="0.3">
      <c r="A101" s="91"/>
      <c r="B101" s="91"/>
      <c r="C101" s="91"/>
    </row>
    <row r="102" spans="1:3" hidden="1" x14ac:dyDescent="0.3">
      <c r="A102" s="91"/>
      <c r="B102" s="91"/>
      <c r="C102" s="91"/>
    </row>
    <row r="103" spans="1:3" hidden="1" x14ac:dyDescent="0.3">
      <c r="A103" s="91"/>
      <c r="B103" s="91"/>
      <c r="C103" s="91"/>
    </row>
    <row r="104" spans="1:3" hidden="1" x14ac:dyDescent="0.3">
      <c r="A104" s="91"/>
      <c r="B104" s="91"/>
      <c r="C104" s="91"/>
    </row>
    <row r="105" spans="1:3" hidden="1" x14ac:dyDescent="0.3">
      <c r="A105" s="91"/>
      <c r="B105" s="91"/>
      <c r="C105" s="91"/>
    </row>
    <row r="106" spans="1:3" hidden="1" x14ac:dyDescent="0.3">
      <c r="A106" s="91"/>
      <c r="B106" s="91"/>
      <c r="C106" s="91"/>
    </row>
    <row r="107" spans="1:3" hidden="1" x14ac:dyDescent="0.3">
      <c r="A107" s="91"/>
      <c r="B107" s="91"/>
      <c r="C107" s="91"/>
    </row>
    <row r="108" spans="1:3" x14ac:dyDescent="0.3">
      <c r="A108" s="91"/>
      <c r="B108" s="91"/>
      <c r="C108" s="91"/>
    </row>
    <row r="109" spans="1:3" x14ac:dyDescent="0.3">
      <c r="A109" s="91"/>
      <c r="B109" s="91"/>
      <c r="C109" s="91"/>
    </row>
    <row r="110" spans="1:3" x14ac:dyDescent="0.3">
      <c r="A110" s="91"/>
      <c r="B110" s="91"/>
      <c r="C110" s="91"/>
    </row>
    <row r="111" spans="1:3" x14ac:dyDescent="0.3">
      <c r="A111" s="91"/>
      <c r="B111" s="91"/>
      <c r="C111" s="91"/>
    </row>
    <row r="112" spans="1:3" x14ac:dyDescent="0.3">
      <c r="A112" s="91"/>
      <c r="B112" s="91"/>
      <c r="C112" s="91"/>
    </row>
    <row r="113" spans="1:3" x14ac:dyDescent="0.3">
      <c r="A113" s="91"/>
      <c r="B113" s="91"/>
      <c r="C113" s="91"/>
    </row>
    <row r="114" spans="1:3" x14ac:dyDescent="0.3">
      <c r="A114" s="91"/>
      <c r="B114" s="91"/>
      <c r="C114" s="91"/>
    </row>
    <row r="115" spans="1:3" x14ac:dyDescent="0.3">
      <c r="A115" s="91"/>
      <c r="B115" s="91"/>
      <c r="C115" s="91"/>
    </row>
    <row r="116" spans="1:3" x14ac:dyDescent="0.3">
      <c r="A116" s="91"/>
      <c r="B116" s="91"/>
      <c r="C116" s="91"/>
    </row>
    <row r="117" spans="1:3" x14ac:dyDescent="0.3">
      <c r="A117" s="91"/>
      <c r="B117" s="91"/>
      <c r="C117" s="91"/>
    </row>
    <row r="118" spans="1:3" x14ac:dyDescent="0.3">
      <c r="A118" s="91"/>
      <c r="B118" s="91"/>
      <c r="C118" s="91"/>
    </row>
    <row r="119" spans="1:3" x14ac:dyDescent="0.3">
      <c r="A119" s="91"/>
      <c r="B119" s="91"/>
      <c r="C119" s="91"/>
    </row>
    <row r="120" spans="1:3" x14ac:dyDescent="0.3">
      <c r="A120" s="91"/>
      <c r="B120" s="91"/>
      <c r="C120" s="91"/>
    </row>
    <row r="121" spans="1:3" x14ac:dyDescent="0.3">
      <c r="A121" s="91"/>
      <c r="B121" s="91"/>
      <c r="C121" s="91"/>
    </row>
    <row r="122" spans="1:3" x14ac:dyDescent="0.3">
      <c r="A122" s="91"/>
      <c r="B122" s="91"/>
      <c r="C122" s="91"/>
    </row>
    <row r="123" spans="1:3" ht="67.8" customHeight="1" x14ac:dyDescent="0.3">
      <c r="A123" s="91"/>
      <c r="B123" s="91"/>
      <c r="C123" s="91"/>
    </row>
    <row r="124" spans="1:3" x14ac:dyDescent="0.3">
      <c r="A124" s="82" t="s">
        <v>104</v>
      </c>
      <c r="B124" s="83"/>
      <c r="C124" s="84"/>
    </row>
  </sheetData>
  <mergeCells count="4">
    <mergeCell ref="B1:C1"/>
    <mergeCell ref="D21:G24"/>
    <mergeCell ref="A80:C123"/>
    <mergeCell ref="A124:C124"/>
  </mergeCells>
  <pageMargins left="0.17" right="0.17" top="0.31" bottom="0.23" header="0.17"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147AB4661E37CD43AE5DC5EDCF8AE378" ma:contentTypeVersion="16" ma:contentTypeDescription="Creați un document nou." ma:contentTypeScope="" ma:versionID="0e0fda795f53511086d57854a88b9326">
  <xsd:schema xmlns:xsd="http://www.w3.org/2001/XMLSchema" xmlns:xs="http://www.w3.org/2001/XMLSchema" xmlns:p="http://schemas.microsoft.com/office/2006/metadata/properties" xmlns:ns3="76de6e40-ef02-420e-891e-1c34103d7213" xmlns:ns4="096933e3-bd67-4dac-bd0a-84fb79737efc" targetNamespace="http://schemas.microsoft.com/office/2006/metadata/properties" ma:root="true" ma:fieldsID="205651d3dae966a25f9ce07fd4f7126e" ns3:_="" ns4:_="">
    <xsd:import namespace="76de6e40-ef02-420e-891e-1c34103d7213"/>
    <xsd:import namespace="096933e3-bd67-4dac-bd0a-84fb79737efc"/>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Location" minOccurs="0"/>
                <xsd:element ref="ns3:_activity"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6de6e40-ef02-420e-891e-1c34103d721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element name="_activity" ma:index="22" nillable="true" ma:displayName="_activity" ma:hidden="true" ma:internalName="_activity">
      <xsd:simpleType>
        <xsd:restriction base="dms:Note"/>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96933e3-bd67-4dac-bd0a-84fb79737efc" elementFormDefault="qualified">
    <xsd:import namespace="http://schemas.microsoft.com/office/2006/documentManagement/types"/>
    <xsd:import namespace="http://schemas.microsoft.com/office/infopath/2007/PartnerControls"/>
    <xsd:element name="SharedWithUsers" ma:index="10" nillable="true" ma:displayName="Partajat c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jat cu detalii" ma:internalName="SharedWithDetails" ma:readOnly="true">
      <xsd:simpleType>
        <xsd:restriction base="dms:Note">
          <xsd:maxLength value="255"/>
        </xsd:restriction>
      </xsd:simpleType>
    </xsd:element>
    <xsd:element name="SharingHintHash" ma:index="12" nillable="true" ma:displayName="Partajare cod hash indiciu"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de conținut"/>
        <xsd:element ref="dc:title" minOccurs="0" maxOccurs="1" ma:index="4" ma:displayName="Titlu"/>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activity xmlns="76de6e40-ef02-420e-891e-1c34103d7213" xsi:nil="true"/>
  </documentManagement>
</p:properties>
</file>

<file path=customXml/itemProps1.xml><?xml version="1.0" encoding="utf-8"?>
<ds:datastoreItem xmlns:ds="http://schemas.openxmlformats.org/officeDocument/2006/customXml" ds:itemID="{69899F70-A4A1-417F-A709-5A51745080B0}">
  <ds:schemaRefs>
    <ds:schemaRef ds:uri="http://schemas.microsoft.com/sharepoint/v3/contenttype/forms"/>
  </ds:schemaRefs>
</ds:datastoreItem>
</file>

<file path=customXml/itemProps2.xml><?xml version="1.0" encoding="utf-8"?>
<ds:datastoreItem xmlns:ds="http://schemas.openxmlformats.org/officeDocument/2006/customXml" ds:itemID="{20BB00B2-1E65-41CE-8DBB-89FA304F80B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6de6e40-ef02-420e-891e-1c34103d7213"/>
    <ds:schemaRef ds:uri="096933e3-bd67-4dac-bd0a-84fb79737e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D1005B1-A489-45F8-AC7D-CFB6B9B982DA}">
  <ds:schemaRefs>
    <ds:schemaRef ds:uri="http://schemas.microsoft.com/office/2006/metadata/propertie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096933e3-bd67-4dac-bd0a-84fb79737efc"/>
    <ds:schemaRef ds:uri="76de6e40-ef02-420e-891e-1c34103d7213"/>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grila ETF</vt:lpstr>
      <vt:lpstr>grila ETF ITI VJ</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Botea</dc:creator>
  <cp:lastModifiedBy>Lucia Popescu</cp:lastModifiedBy>
  <cp:lastPrinted>2023-10-20T11:53:27Z</cp:lastPrinted>
  <dcterms:created xsi:type="dcterms:W3CDTF">2023-08-04T10:31:37Z</dcterms:created>
  <dcterms:modified xsi:type="dcterms:W3CDTF">2023-12-19T18:36:08Z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0x010100147AB4661E37CD43AE5DC5EDCF8AE378</vt:lpwstr>
  </property>
</Properties>
</file>